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1c" sheetId="1" r:id="rId1"/>
    <sheet name="1d" sheetId="2" r:id="rId2"/>
    <sheet name="1a,1k" sheetId="3" r:id="rId3"/>
    <sheet name="Arkusz6" sheetId="4" r:id="rId4"/>
    <sheet name="Arkusz7" sheetId="5" r:id="rId5"/>
    <sheet name="Arkusz8" sheetId="6" r:id="rId6"/>
    <sheet name="Arkusz9" sheetId="7" r:id="rId7"/>
    <sheet name="Arkusz10" sheetId="8" r:id="rId8"/>
    <sheet name="Arkusz11" sheetId="9" r:id="rId9"/>
    <sheet name="Arkusz12" sheetId="10" r:id="rId10"/>
    <sheet name="Arkusz13" sheetId="11" r:id="rId11"/>
  </sheets>
  <definedNames/>
  <calcPr fullCalcOnLoad="1"/>
</workbook>
</file>

<file path=xl/sharedStrings.xml><?xml version="1.0" encoding="utf-8"?>
<sst xmlns="http://schemas.openxmlformats.org/spreadsheetml/2006/main" count="250" uniqueCount="102">
  <si>
    <t>Obowiązkowe zajęcia edukacyjne i zajęcia z wychowawcą</t>
  </si>
  <si>
    <t xml:space="preserve">SZKOLNY  PLAN NAUCZANIA DLA  XXVI LICEUM  OGÓLNOKSZTAŁCĄCEGO  w ZSCH                        klasa 1F  </t>
  </si>
  <si>
    <t>Lp</t>
  </si>
  <si>
    <t>Razem roszerzenia</t>
  </si>
  <si>
    <t>Razem w czteroletnim
okresie nauczania</t>
  </si>
  <si>
    <t>I</t>
  </si>
  <si>
    <t>II</t>
  </si>
  <si>
    <t>III</t>
  </si>
  <si>
    <t>IV</t>
  </si>
  <si>
    <t>I-IV</t>
  </si>
  <si>
    <t>P</t>
  </si>
  <si>
    <t>R</t>
  </si>
  <si>
    <t>D</t>
  </si>
  <si>
    <t>1.</t>
  </si>
  <si>
    <t>Język polski</t>
  </si>
  <si>
    <t>2.</t>
  </si>
  <si>
    <t>Język angielski</t>
  </si>
  <si>
    <t>3.</t>
  </si>
  <si>
    <t>Drugi język obcy nowożytny</t>
  </si>
  <si>
    <t>4.</t>
  </si>
  <si>
    <t>Filozofia</t>
  </si>
  <si>
    <t>5.</t>
  </si>
  <si>
    <t>Historia</t>
  </si>
  <si>
    <t>6.</t>
  </si>
  <si>
    <t>Wiedza o społeczeństwie</t>
  </si>
  <si>
    <t>7.</t>
  </si>
  <si>
    <t>Podstawy przedsiębiorczości</t>
  </si>
  <si>
    <t>8.</t>
  </si>
  <si>
    <t>Geografia</t>
  </si>
  <si>
    <t>9.</t>
  </si>
  <si>
    <t>Biologia</t>
  </si>
  <si>
    <t>10.</t>
  </si>
  <si>
    <t>Chemia</t>
  </si>
  <si>
    <t>11.</t>
  </si>
  <si>
    <t>Fizyka</t>
  </si>
  <si>
    <t>12.</t>
  </si>
  <si>
    <t>Matematyka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</si>
  <si>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</si>
  <si>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</si>
  <si>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</si>
  <si>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</si>
  <si>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</si>
  <si>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</si>
  <si>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</si>
  <si>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Zajęcia z wychowawcą</t>
  </si>
  <si>
    <t>17.</t>
  </si>
  <si>
    <t>Przedmioty uzupełnjające</t>
  </si>
  <si>
    <t>18.</t>
  </si>
  <si>
    <t xml:space="preserve">Analiza medyczna i sądowa  </t>
  </si>
  <si>
    <t>Razem przedmioty w zakresie podstawowym
i zajęcia z wychowawcą</t>
  </si>
  <si>
    <t>Przedmioty w zakresie rozszerzonym + uzupełniajace</t>
  </si>
  <si>
    <t>Razem na obowiązkowe zajęcia edukacyjne
i zajęcia z wychowawcą</t>
  </si>
  <si>
    <t>Religia</t>
  </si>
  <si>
    <t>Wychowanie do życia w rodzinie</t>
  </si>
  <si>
    <t>Ogółem</t>
  </si>
  <si>
    <t>Godziny do dyspozycji dyrektora szkoły</t>
  </si>
  <si>
    <t>Koło językowe</t>
  </si>
  <si>
    <t>Koło matematyczne</t>
  </si>
  <si>
    <t>Doradztwo zawodowe</t>
  </si>
  <si>
    <t>4h</t>
  </si>
  <si>
    <t>2h</t>
  </si>
  <si>
    <t>Przedmioty uzupełniające</t>
  </si>
  <si>
    <t xml:space="preserve">SZKOLNY  PLAN NAUCZANIA DLA  XXVI LICEUM  OGÓLNOKSZTAŁCĄCEGO  w ZSCH                       klasa 1E  </t>
  </si>
  <si>
    <t>Język migowy</t>
  </si>
  <si>
    <t>21.</t>
  </si>
  <si>
    <t xml:space="preserve">Wprowadzeniedo komunikacji społecznej </t>
  </si>
  <si>
    <t xml:space="preserve">10h </t>
  </si>
  <si>
    <t>z rozszerzeniem: chemia,  biologia   2020/2024 klasa 1c</t>
  </si>
  <si>
    <t>z rozszerzeniem: język polski,  biologia   2020/2024 klasa 1d</t>
  </si>
  <si>
    <t>Tygodniowy wymiar godzin w klasie (2020/21)</t>
  </si>
  <si>
    <t>Język niemiecki</t>
  </si>
  <si>
    <t>V</t>
  </si>
  <si>
    <t>Przedmioty zawodowe teoretyczne</t>
  </si>
  <si>
    <t>Organizacja pracy w laboratorium analitycznym</t>
  </si>
  <si>
    <t>Podstawy technik laboratoryjnych</t>
  </si>
  <si>
    <t>Materiałoznawstwo</t>
  </si>
  <si>
    <t>Język angielski  w praktyce laboratoryjnej.</t>
  </si>
  <si>
    <t>Badania bioanalityczne i środowiskowe</t>
  </si>
  <si>
    <t>Podstawy chemii analitycznej</t>
  </si>
  <si>
    <t>Technologia informacyjna w kształceniu zawodowym</t>
  </si>
  <si>
    <t xml:space="preserve">Przedmioty zawodowe praktyczne </t>
  </si>
  <si>
    <t>Techniki laboratoryjne</t>
  </si>
  <si>
    <t>Analityka chemiczna i środowiskowa</t>
  </si>
  <si>
    <t>Analiza techniczna</t>
  </si>
  <si>
    <t>Pracownia biotechnologiczna</t>
  </si>
  <si>
    <t>19.</t>
  </si>
  <si>
    <t>20.</t>
  </si>
  <si>
    <t>22.</t>
  </si>
  <si>
    <t>23.</t>
  </si>
  <si>
    <t>24.</t>
  </si>
  <si>
    <t>25.</t>
  </si>
  <si>
    <t>26.</t>
  </si>
  <si>
    <t>27.</t>
  </si>
  <si>
    <t>3h</t>
  </si>
  <si>
    <t>28.</t>
  </si>
  <si>
    <t>29.</t>
  </si>
  <si>
    <t>z rozszerzeniem: matematyka, chemia   2020/2025 klasa 1a, 1k</t>
  </si>
  <si>
    <t xml:space="preserve">SZKOLNY  PLAN NAUCZANIA DLA  TECHNIKUM CHEMICZNEGO I OCHRONY ŚRODOWISKA NR 3  w ZSCH                       </t>
  </si>
  <si>
    <t>Razem przedmioty ogólnokształcące w zakresie podstawowym
i zajęcia z wychowawcą</t>
  </si>
  <si>
    <t xml:space="preserve">Przedmioty ogólnokształcące w zakresie rozszerzonym </t>
  </si>
  <si>
    <t>I-V</t>
  </si>
  <si>
    <t>Razem w pięcioletnim
okresie nauczania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</si>
</sst>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b/>
      <sz val="12"/>
      <color indexed="4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theme="9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sz val="12"/>
      <color theme="8" tint="-0.24997000396251678"/>
      <name val="Times New Roman"/>
      <family val="1"/>
    </font>
    <font>
      <b/>
      <sz val="12"/>
      <color theme="8" tint="-0.24997000396251678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 tint="-0.4999699890613556"/>
      <name val="Times New Roman"/>
      <family val="1"/>
    </font>
    <font>
      <sz val="11"/>
      <color theme="8" tint="-0.24997000396251678"/>
      <name val="Calibri"/>
      <family val="2"/>
    </font>
    <font>
      <b/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hair"/>
      <bottom style="medium"/>
    </border>
    <border>
      <left/>
      <right style="medium"/>
      <top style="hair"/>
      <bottom style="hair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>
        <color indexed="63"/>
      </right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13" xfId="0" applyFont="1" applyBorder="1" applyAlignment="1">
      <alignment horizontal="center"/>
    </xf>
    <xf numFmtId="0" fontId="61" fillId="33" borderId="14" xfId="0" applyFont="1" applyFill="1" applyBorder="1" applyAlignment="1">
      <alignment/>
    </xf>
    <xf numFmtId="0" fontId="59" fillId="0" borderId="1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59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9" fillId="0" borderId="12" xfId="0" applyFont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64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62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5" fillId="0" borderId="19" xfId="0" applyFont="1" applyBorder="1" applyAlignment="1">
      <alignment/>
    </xf>
    <xf numFmtId="0" fontId="66" fillId="0" borderId="20" xfId="0" applyFont="1" applyBorder="1" applyAlignment="1">
      <alignment wrapText="1"/>
    </xf>
    <xf numFmtId="0" fontId="66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16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66" fillId="0" borderId="18" xfId="0" applyFont="1" applyBorder="1" applyAlignment="1">
      <alignment horizontal="center" vertical="center"/>
    </xf>
    <xf numFmtId="0" fontId="67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5" xfId="0" applyFont="1" applyBorder="1" applyAlignment="1">
      <alignment/>
    </xf>
    <xf numFmtId="0" fontId="59" fillId="0" borderId="18" xfId="0" applyFont="1" applyBorder="1" applyAlignment="1">
      <alignment/>
    </xf>
    <xf numFmtId="0" fontId="70" fillId="0" borderId="21" xfId="0" applyFont="1" applyBorder="1" applyAlignment="1">
      <alignment horizontal="left" wrapText="1"/>
    </xf>
    <xf numFmtId="0" fontId="70" fillId="0" borderId="22" xfId="0" applyFont="1" applyBorder="1" applyAlignment="1">
      <alignment horizontal="left" wrapText="1"/>
    </xf>
    <xf numFmtId="0" fontId="70" fillId="0" borderId="23" xfId="0" applyFont="1" applyBorder="1" applyAlignment="1">
      <alignment horizontal="left" wrapText="1"/>
    </xf>
    <xf numFmtId="0" fontId="70" fillId="0" borderId="21" xfId="0" applyFont="1" applyBorder="1" applyAlignment="1">
      <alignment horizontal="left"/>
    </xf>
    <xf numFmtId="0" fontId="70" fillId="0" borderId="22" xfId="0" applyFont="1" applyBorder="1" applyAlignment="1">
      <alignment horizontal="left"/>
    </xf>
    <xf numFmtId="0" fontId="70" fillId="0" borderId="23" xfId="0" applyFont="1" applyBorder="1" applyAlignment="1">
      <alignment horizontal="left"/>
    </xf>
    <xf numFmtId="0" fontId="70" fillId="0" borderId="24" xfId="0" applyFont="1" applyBorder="1" applyAlignment="1">
      <alignment horizontal="left"/>
    </xf>
    <xf numFmtId="0" fontId="70" fillId="0" borderId="25" xfId="0" applyFont="1" applyBorder="1" applyAlignment="1">
      <alignment horizontal="left"/>
    </xf>
    <xf numFmtId="0" fontId="59" fillId="0" borderId="26" xfId="0" applyFont="1" applyBorder="1" applyAlignment="1">
      <alignment horizontal="left"/>
    </xf>
    <xf numFmtId="0" fontId="59" fillId="33" borderId="19" xfId="0" applyFont="1" applyFill="1" applyBorder="1" applyAlignment="1">
      <alignment horizontal="left"/>
    </xf>
    <xf numFmtId="0" fontId="5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0" fontId="59" fillId="0" borderId="27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71" fillId="34" borderId="0" xfId="0" applyFont="1" applyFill="1" applyAlignment="1">
      <alignment/>
    </xf>
    <xf numFmtId="0" fontId="62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2" fillId="0" borderId="17" xfId="0" applyFont="1" applyBorder="1" applyAlignment="1">
      <alignment/>
    </xf>
    <xf numFmtId="0" fontId="66" fillId="0" borderId="17" xfId="0" applyFont="1" applyBorder="1" applyAlignment="1">
      <alignment/>
    </xf>
    <xf numFmtId="0" fontId="65" fillId="0" borderId="12" xfId="0" applyFont="1" applyBorder="1" applyAlignment="1">
      <alignment/>
    </xf>
    <xf numFmtId="0" fontId="66" fillId="0" borderId="12" xfId="0" applyFont="1" applyBorder="1" applyAlignment="1">
      <alignment wrapText="1"/>
    </xf>
    <xf numFmtId="0" fontId="66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70" fillId="0" borderId="18" xfId="0" applyFont="1" applyBorder="1" applyAlignment="1">
      <alignment/>
    </xf>
    <xf numFmtId="0" fontId="70" fillId="33" borderId="12" xfId="0" applyFont="1" applyFill="1" applyBorder="1" applyAlignment="1">
      <alignment horizontal="center"/>
    </xf>
    <xf numFmtId="0" fontId="70" fillId="0" borderId="21" xfId="0" applyFont="1" applyBorder="1" applyAlignment="1">
      <alignment horizontal="center" wrapText="1"/>
    </xf>
    <xf numFmtId="0" fontId="70" fillId="0" borderId="22" xfId="0" applyFont="1" applyBorder="1" applyAlignment="1">
      <alignment horizontal="center" wrapText="1"/>
    </xf>
    <xf numFmtId="0" fontId="70" fillId="0" borderId="21" xfId="0" applyFont="1" applyBorder="1" applyAlignment="1">
      <alignment/>
    </xf>
    <xf numFmtId="0" fontId="70" fillId="0" borderId="22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33" borderId="19" xfId="0" applyFont="1" applyFill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0" fillId="0" borderId="0" xfId="0" applyFill="1" applyAlignment="1">
      <alignment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61" fillId="0" borderId="14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1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wrapText="1"/>
    </xf>
    <xf numFmtId="0" fontId="64" fillId="0" borderId="18" xfId="0" applyFont="1" applyBorder="1" applyAlignment="1">
      <alignment vertical="center"/>
    </xf>
    <xf numFmtId="0" fontId="68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6" fillId="0" borderId="38" xfId="0" applyFont="1" applyBorder="1" applyAlignment="1">
      <alignment horizontal="center" vertical="center"/>
    </xf>
    <xf numFmtId="0" fontId="66" fillId="0" borderId="38" xfId="0" applyFont="1" applyBorder="1" applyAlignment="1">
      <alignment vertical="center"/>
    </xf>
    <xf numFmtId="0" fontId="67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 wrapText="1"/>
    </xf>
    <xf numFmtId="0" fontId="59" fillId="0" borderId="14" xfId="0" applyFont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59" fillId="0" borderId="14" xfId="0" applyFont="1" applyBorder="1" applyAlignment="1">
      <alignment horizontal="left" wrapText="1"/>
    </xf>
    <xf numFmtId="0" fontId="59" fillId="0" borderId="20" xfId="0" applyFont="1" applyBorder="1" applyAlignment="1">
      <alignment horizontal="left" wrapText="1"/>
    </xf>
    <xf numFmtId="0" fontId="0" fillId="0" borderId="40" xfId="0" applyBorder="1" applyAlignment="1">
      <alignment horizontal="left"/>
    </xf>
    <xf numFmtId="0" fontId="59" fillId="0" borderId="28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68" fillId="0" borderId="38" xfId="0" applyFont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0" borderId="41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/>
    </xf>
    <xf numFmtId="0" fontId="0" fillId="0" borderId="42" xfId="0" applyBorder="1" applyAlignment="1">
      <alignment/>
    </xf>
    <xf numFmtId="0" fontId="59" fillId="0" borderId="43" xfId="0" applyFont="1" applyBorder="1" applyAlignment="1">
      <alignment horizontal="left"/>
    </xf>
    <xf numFmtId="0" fontId="59" fillId="0" borderId="44" xfId="0" applyFont="1" applyBorder="1" applyAlignment="1">
      <alignment horizontal="left"/>
    </xf>
    <xf numFmtId="0" fontId="69" fillId="0" borderId="13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2" fillId="0" borderId="45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9" fillId="0" borderId="35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9" fillId="0" borderId="55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0" fontId="59" fillId="0" borderId="57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0" fillId="0" borderId="16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34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wrapText="1"/>
    </xf>
    <xf numFmtId="0" fontId="61" fillId="0" borderId="16" xfId="0" applyFont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72" fillId="0" borderId="10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9" fillId="0" borderId="67" xfId="0" applyFont="1" applyBorder="1" applyAlignment="1">
      <alignment horizontal="left"/>
    </xf>
    <xf numFmtId="0" fontId="59" fillId="0" borderId="68" xfId="0" applyFont="1" applyBorder="1" applyAlignment="1">
      <alignment horizontal="left"/>
    </xf>
    <xf numFmtId="0" fontId="61" fillId="0" borderId="69" xfId="0" applyFont="1" applyBorder="1" applyAlignment="1">
      <alignment horizontal="center" wrapText="1"/>
    </xf>
    <xf numFmtId="0" fontId="61" fillId="0" borderId="68" xfId="0" applyFont="1" applyBorder="1" applyAlignment="1">
      <alignment horizontal="center" wrapText="1"/>
    </xf>
    <xf numFmtId="0" fontId="59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9" fillId="0" borderId="74" xfId="0" applyFont="1" applyBorder="1" applyAlignment="1">
      <alignment horizontal="center"/>
    </xf>
    <xf numFmtId="0" fontId="61" fillId="0" borderId="73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74" xfId="0" applyFont="1" applyBorder="1" applyAlignment="1">
      <alignment horizontal="center"/>
    </xf>
    <xf numFmtId="0" fontId="74" fillId="0" borderId="67" xfId="0" applyFont="1" applyBorder="1" applyAlignment="1">
      <alignment horizontal="center" wrapText="1"/>
    </xf>
    <xf numFmtId="0" fontId="74" fillId="0" borderId="69" xfId="0" applyFont="1" applyBorder="1" applyAlignment="1">
      <alignment horizontal="center" wrapText="1"/>
    </xf>
    <xf numFmtId="0" fontId="74" fillId="0" borderId="68" xfId="0" applyFont="1" applyBorder="1" applyAlignment="1">
      <alignment horizontal="center" wrapText="1"/>
    </xf>
    <xf numFmtId="0" fontId="59" fillId="0" borderId="13" xfId="0" applyFont="1" applyBorder="1" applyAlignment="1">
      <alignment horizontal="left" wrapText="1"/>
    </xf>
    <xf numFmtId="0" fontId="59" fillId="0" borderId="66" xfId="0" applyFont="1" applyBorder="1" applyAlignment="1">
      <alignment horizontal="left" wrapText="1"/>
    </xf>
    <xf numFmtId="0" fontId="59" fillId="0" borderId="18" xfId="0" applyFont="1" applyBorder="1" applyAlignment="1">
      <alignment horizontal="left" wrapText="1"/>
    </xf>
    <xf numFmtId="0" fontId="59" fillId="0" borderId="38" xfId="0" applyFont="1" applyBorder="1" applyAlignment="1">
      <alignment horizontal="left" wrapText="1"/>
    </xf>
    <xf numFmtId="0" fontId="59" fillId="0" borderId="75" xfId="0" applyFont="1" applyBorder="1" applyAlignment="1">
      <alignment horizontal="left" wrapText="1"/>
    </xf>
    <xf numFmtId="0" fontId="59" fillId="0" borderId="37" xfId="0" applyFont="1" applyBorder="1" applyAlignment="1">
      <alignment horizontal="left" wrapText="1"/>
    </xf>
    <xf numFmtId="0" fontId="61" fillId="0" borderId="6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59" fillId="0" borderId="75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59" fillId="0" borderId="18" xfId="0" applyFont="1" applyBorder="1" applyAlignment="1">
      <alignment horizontal="left"/>
    </xf>
    <xf numFmtId="0" fontId="59" fillId="0" borderId="3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64" fillId="0" borderId="18" xfId="0" applyFont="1" applyBorder="1" applyAlignment="1">
      <alignment horizontal="left"/>
    </xf>
    <xf numFmtId="0" fontId="64" fillId="0" borderId="38" xfId="0" applyFont="1" applyBorder="1" applyAlignment="1">
      <alignment horizontal="left"/>
    </xf>
    <xf numFmtId="0" fontId="70" fillId="0" borderId="76" xfId="0" applyFont="1" applyBorder="1" applyAlignment="1">
      <alignment horizontal="center" wrapText="1"/>
    </xf>
    <xf numFmtId="0" fontId="70" fillId="0" borderId="77" xfId="0" applyFont="1" applyBorder="1" applyAlignment="1">
      <alignment horizontal="center" wrapText="1"/>
    </xf>
    <xf numFmtId="0" fontId="70" fillId="0" borderId="78" xfId="0" applyFont="1" applyBorder="1" applyAlignment="1">
      <alignment horizontal="center" wrapText="1"/>
    </xf>
    <xf numFmtId="0" fontId="61" fillId="0" borderId="70" xfId="0" applyFont="1" applyBorder="1" applyAlignment="1">
      <alignment horizontal="center" vertical="center" wrapText="1"/>
    </xf>
    <xf numFmtId="0" fontId="61" fillId="0" borderId="7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61" fillId="0" borderId="65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66" xfId="0" applyFont="1" applyBorder="1" applyAlignment="1">
      <alignment horizontal="center"/>
    </xf>
    <xf numFmtId="0" fontId="64" fillId="0" borderId="79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80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/>
    </xf>
    <xf numFmtId="0" fontId="72" fillId="0" borderId="81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61" fillId="0" borderId="33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75" fillId="0" borderId="67" xfId="0" applyFont="1" applyBorder="1" applyAlignment="1">
      <alignment horizontal="center" wrapText="1"/>
    </xf>
    <xf numFmtId="0" fontId="75" fillId="0" borderId="69" xfId="0" applyFont="1" applyBorder="1" applyAlignment="1">
      <alignment horizontal="center" wrapText="1"/>
    </xf>
    <xf numFmtId="0" fontId="75" fillId="0" borderId="68" xfId="0" applyFont="1" applyBorder="1" applyAlignment="1">
      <alignment horizontal="center" wrapText="1"/>
    </xf>
    <xf numFmtId="0" fontId="59" fillId="0" borderId="66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Q2"/>
    </sheetView>
  </sheetViews>
  <sheetFormatPr defaultColWidth="9.140625" defaultRowHeight="15"/>
  <cols>
    <col min="1" max="1" width="5.00390625" style="0" customWidth="1"/>
    <col min="2" max="2" width="0" style="0" hidden="1" customWidth="1"/>
    <col min="3" max="3" width="27.00390625" style="0" customWidth="1"/>
    <col min="4" max="15" width="4.28125" style="0" customWidth="1"/>
    <col min="16" max="16" width="5.8515625" style="0" customWidth="1"/>
    <col min="17" max="17" width="8.7109375" style="0" customWidth="1"/>
  </cols>
  <sheetData>
    <row r="1" spans="1:17" ht="15" customHeight="1">
      <c r="A1" s="211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45.75" customHeight="1">
      <c r="A2" s="214" t="s">
        <v>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111" thickBot="1">
      <c r="A3" s="136" t="s">
        <v>2</v>
      </c>
      <c r="B3" s="137"/>
      <c r="C3" s="138" t="s">
        <v>0</v>
      </c>
      <c r="D3" s="217" t="s">
        <v>69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/>
      <c r="P3" s="140" t="s">
        <v>3</v>
      </c>
      <c r="Q3" s="141" t="s">
        <v>4</v>
      </c>
    </row>
    <row r="4" spans="1:17" ht="15.75">
      <c r="A4" s="1"/>
      <c r="B4" s="2"/>
      <c r="C4" s="3"/>
      <c r="D4" s="220" t="s">
        <v>5</v>
      </c>
      <c r="E4" s="221"/>
      <c r="F4" s="222"/>
      <c r="G4" s="223" t="s">
        <v>6</v>
      </c>
      <c r="H4" s="221"/>
      <c r="I4" s="224"/>
      <c r="J4" s="220" t="s">
        <v>7</v>
      </c>
      <c r="K4" s="221"/>
      <c r="L4" s="222"/>
      <c r="M4" s="225" t="s">
        <v>8</v>
      </c>
      <c r="N4" s="226"/>
      <c r="O4" s="227"/>
      <c r="P4" s="4" t="s">
        <v>9</v>
      </c>
      <c r="Q4" s="5"/>
    </row>
    <row r="5" spans="1:17" ht="15.75">
      <c r="A5" s="1"/>
      <c r="B5" s="2"/>
      <c r="C5" s="3"/>
      <c r="D5" s="6" t="s">
        <v>10</v>
      </c>
      <c r="E5" s="7" t="s">
        <v>11</v>
      </c>
      <c r="F5" s="8" t="s">
        <v>12</v>
      </c>
      <c r="G5" s="9" t="s">
        <v>10</v>
      </c>
      <c r="H5" s="7" t="s">
        <v>11</v>
      </c>
      <c r="I5" s="10" t="s">
        <v>12</v>
      </c>
      <c r="J5" s="6" t="s">
        <v>10</v>
      </c>
      <c r="K5" s="7" t="s">
        <v>11</v>
      </c>
      <c r="L5" s="8" t="s">
        <v>12</v>
      </c>
      <c r="M5" s="9" t="s">
        <v>10</v>
      </c>
      <c r="N5" s="11" t="s">
        <v>11</v>
      </c>
      <c r="O5" s="10" t="s">
        <v>12</v>
      </c>
      <c r="P5" s="12"/>
      <c r="Q5" s="13"/>
    </row>
    <row r="6" spans="1:17" ht="15.75">
      <c r="A6" s="1" t="s">
        <v>13</v>
      </c>
      <c r="B6" s="2"/>
      <c r="C6" s="14" t="s">
        <v>14</v>
      </c>
      <c r="D6" s="15">
        <v>4</v>
      </c>
      <c r="E6" s="16"/>
      <c r="F6" s="17"/>
      <c r="G6" s="9">
        <v>4</v>
      </c>
      <c r="H6" s="16"/>
      <c r="I6" s="18"/>
      <c r="J6" s="6">
        <v>4</v>
      </c>
      <c r="K6" s="7"/>
      <c r="L6" s="17"/>
      <c r="M6" s="9">
        <v>4</v>
      </c>
      <c r="N6" s="19"/>
      <c r="O6" s="18"/>
      <c r="P6" s="20"/>
      <c r="Q6" s="21">
        <f aca="true" t="shared" si="0" ref="Q6:Q21">SUM(D6:N6)</f>
        <v>16</v>
      </c>
    </row>
    <row r="7" spans="1:17" ht="15.75">
      <c r="A7" s="1" t="s">
        <v>15</v>
      </c>
      <c r="B7" s="2"/>
      <c r="C7" s="14" t="s">
        <v>16</v>
      </c>
      <c r="D7" s="22">
        <v>3</v>
      </c>
      <c r="E7" s="16"/>
      <c r="F7" s="17"/>
      <c r="G7" s="23">
        <v>3</v>
      </c>
      <c r="H7" s="16"/>
      <c r="I7" s="18"/>
      <c r="J7" s="24">
        <v>3</v>
      </c>
      <c r="K7" s="7"/>
      <c r="L7" s="17"/>
      <c r="M7" s="23">
        <v>3</v>
      </c>
      <c r="N7" s="19"/>
      <c r="O7" s="18"/>
      <c r="P7" s="20"/>
      <c r="Q7" s="21">
        <f t="shared" si="0"/>
        <v>12</v>
      </c>
    </row>
    <row r="8" spans="1:17" ht="15.75">
      <c r="A8" s="1" t="s">
        <v>17</v>
      </c>
      <c r="B8" s="2"/>
      <c r="C8" s="25" t="s">
        <v>18</v>
      </c>
      <c r="D8" s="6">
        <v>2</v>
      </c>
      <c r="E8" s="7"/>
      <c r="F8" s="8"/>
      <c r="G8" s="9">
        <v>2</v>
      </c>
      <c r="H8" s="7"/>
      <c r="I8" s="10"/>
      <c r="J8" s="6">
        <v>2</v>
      </c>
      <c r="K8" s="7"/>
      <c r="L8" s="8"/>
      <c r="M8" s="9">
        <v>2</v>
      </c>
      <c r="N8" s="11"/>
      <c r="O8" s="10"/>
      <c r="P8" s="20"/>
      <c r="Q8" s="21">
        <f t="shared" si="0"/>
        <v>8</v>
      </c>
    </row>
    <row r="9" spans="1:17" ht="15.75">
      <c r="A9" s="1" t="s">
        <v>19</v>
      </c>
      <c r="B9" s="2"/>
      <c r="C9" s="25" t="s">
        <v>20</v>
      </c>
      <c r="D9" s="15">
        <v>1</v>
      </c>
      <c r="E9" s="16"/>
      <c r="F9" s="17"/>
      <c r="G9" s="9"/>
      <c r="H9" s="16"/>
      <c r="I9" s="18"/>
      <c r="J9" s="6"/>
      <c r="K9" s="7"/>
      <c r="L9" s="17"/>
      <c r="M9" s="9"/>
      <c r="N9" s="19"/>
      <c r="O9" s="18"/>
      <c r="P9" s="20"/>
      <c r="Q9" s="21">
        <f t="shared" si="0"/>
        <v>1</v>
      </c>
    </row>
    <row r="10" spans="1:17" ht="15.75">
      <c r="A10" s="1" t="s">
        <v>21</v>
      </c>
      <c r="B10" s="2"/>
      <c r="C10" s="14" t="s">
        <v>22</v>
      </c>
      <c r="D10" s="22">
        <v>2</v>
      </c>
      <c r="E10" s="16"/>
      <c r="F10" s="17"/>
      <c r="G10" s="23">
        <v>2</v>
      </c>
      <c r="H10" s="16"/>
      <c r="I10" s="18"/>
      <c r="J10" s="24">
        <v>2</v>
      </c>
      <c r="K10" s="7"/>
      <c r="L10" s="17"/>
      <c r="M10" s="23">
        <v>2</v>
      </c>
      <c r="N10" s="19"/>
      <c r="O10" s="18"/>
      <c r="P10" s="20"/>
      <c r="Q10" s="26">
        <f t="shared" si="0"/>
        <v>8</v>
      </c>
    </row>
    <row r="11" spans="1:17" ht="15.75">
      <c r="A11" s="1" t="s">
        <v>23</v>
      </c>
      <c r="B11" s="27"/>
      <c r="C11" s="3" t="s">
        <v>24</v>
      </c>
      <c r="D11" s="15">
        <v>1</v>
      </c>
      <c r="E11" s="16"/>
      <c r="F11" s="28"/>
      <c r="G11" s="9">
        <v>1</v>
      </c>
      <c r="H11" s="29"/>
      <c r="I11" s="30"/>
      <c r="J11" s="6"/>
      <c r="K11" s="7"/>
      <c r="L11" s="28"/>
      <c r="M11" s="9"/>
      <c r="N11" s="31"/>
      <c r="O11" s="30"/>
      <c r="P11" s="20"/>
      <c r="Q11" s="21">
        <f t="shared" si="0"/>
        <v>2</v>
      </c>
    </row>
    <row r="12" spans="1:17" ht="15.75">
      <c r="A12" s="1" t="s">
        <v>25</v>
      </c>
      <c r="B12" s="2"/>
      <c r="C12" s="25" t="s">
        <v>26</v>
      </c>
      <c r="D12" s="15"/>
      <c r="E12" s="16"/>
      <c r="F12" s="28"/>
      <c r="G12" s="9">
        <v>1</v>
      </c>
      <c r="H12" s="29"/>
      <c r="I12" s="30"/>
      <c r="J12" s="6">
        <v>1</v>
      </c>
      <c r="K12" s="7"/>
      <c r="L12" s="28"/>
      <c r="M12" s="9"/>
      <c r="N12" s="31"/>
      <c r="O12" s="30"/>
      <c r="P12" s="20"/>
      <c r="Q12" s="21">
        <f t="shared" si="0"/>
        <v>2</v>
      </c>
    </row>
    <row r="13" spans="1:17" ht="15.75">
      <c r="A13" s="1" t="s">
        <v>27</v>
      </c>
      <c r="B13" s="2"/>
      <c r="C13" s="3" t="s">
        <v>28</v>
      </c>
      <c r="D13" s="15">
        <v>1</v>
      </c>
      <c r="E13" s="16"/>
      <c r="F13" s="28"/>
      <c r="G13" s="9">
        <v>2</v>
      </c>
      <c r="H13" s="29"/>
      <c r="I13" s="30"/>
      <c r="J13" s="6">
        <v>1</v>
      </c>
      <c r="K13" s="7"/>
      <c r="L13" s="28"/>
      <c r="M13" s="9"/>
      <c r="N13" s="31"/>
      <c r="O13" s="30"/>
      <c r="P13" s="20"/>
      <c r="Q13" s="21">
        <f t="shared" si="0"/>
        <v>4</v>
      </c>
    </row>
    <row r="14" spans="1:17" ht="15.75">
      <c r="A14" s="1" t="s">
        <v>29</v>
      </c>
      <c r="B14" s="2"/>
      <c r="C14" s="32" t="s">
        <v>30</v>
      </c>
      <c r="D14" s="15">
        <v>1</v>
      </c>
      <c r="E14" s="16">
        <v>1</v>
      </c>
      <c r="F14" s="28"/>
      <c r="G14" s="9">
        <v>2</v>
      </c>
      <c r="H14" s="29">
        <v>2</v>
      </c>
      <c r="I14" s="30"/>
      <c r="J14" s="6">
        <v>1</v>
      </c>
      <c r="K14" s="7">
        <v>3</v>
      </c>
      <c r="L14" s="28"/>
      <c r="M14" s="9"/>
      <c r="N14" s="31">
        <v>3</v>
      </c>
      <c r="O14" s="30"/>
      <c r="P14" s="20">
        <f>E14+H14+K14+N14</f>
        <v>9</v>
      </c>
      <c r="Q14" s="21">
        <f t="shared" si="0"/>
        <v>13</v>
      </c>
    </row>
    <row r="15" spans="1:17" ht="15.75">
      <c r="A15" s="1" t="s">
        <v>31</v>
      </c>
      <c r="B15" s="2"/>
      <c r="C15" s="32" t="s">
        <v>32</v>
      </c>
      <c r="D15" s="15">
        <v>1</v>
      </c>
      <c r="E15" s="16">
        <v>1</v>
      </c>
      <c r="F15" s="28"/>
      <c r="G15" s="9">
        <v>2</v>
      </c>
      <c r="H15" s="29">
        <v>1</v>
      </c>
      <c r="I15" s="30"/>
      <c r="J15" s="6">
        <v>1</v>
      </c>
      <c r="K15" s="7">
        <v>4</v>
      </c>
      <c r="L15" s="28"/>
      <c r="M15" s="9"/>
      <c r="N15" s="31">
        <v>3</v>
      </c>
      <c r="O15" s="30"/>
      <c r="P15" s="20">
        <f>E15+H15+K15+N15</f>
        <v>9</v>
      </c>
      <c r="Q15" s="21">
        <f t="shared" si="0"/>
        <v>13</v>
      </c>
    </row>
    <row r="16" spans="1:17" ht="15.75">
      <c r="A16" s="1" t="s">
        <v>33</v>
      </c>
      <c r="B16" s="2"/>
      <c r="C16" s="3" t="s">
        <v>34</v>
      </c>
      <c r="D16" s="15">
        <v>1</v>
      </c>
      <c r="E16" s="16"/>
      <c r="F16" s="28"/>
      <c r="G16" s="9">
        <v>1</v>
      </c>
      <c r="H16" s="29"/>
      <c r="I16" s="30"/>
      <c r="J16" s="6">
        <v>2</v>
      </c>
      <c r="K16" s="7"/>
      <c r="L16" s="28"/>
      <c r="M16" s="9"/>
      <c r="N16" s="31"/>
      <c r="O16" s="30"/>
      <c r="P16" s="20"/>
      <c r="Q16" s="21">
        <f t="shared" si="0"/>
        <v>4</v>
      </c>
    </row>
    <row r="17" spans="1:17" ht="15.75">
      <c r="A17" s="1" t="s">
        <v>35</v>
      </c>
      <c r="B17" s="2"/>
      <c r="C17" s="3" t="s">
        <v>36</v>
      </c>
      <c r="D17" s="15">
        <v>3</v>
      </c>
      <c r="E17" s="16"/>
      <c r="F17" s="28"/>
      <c r="G17" s="9">
        <v>4</v>
      </c>
      <c r="H17" s="29"/>
      <c r="I17" s="30"/>
      <c r="J17" s="6">
        <v>3</v>
      </c>
      <c r="K17" s="7"/>
      <c r="L17" s="28"/>
      <c r="M17" s="9">
        <v>4</v>
      </c>
      <c r="N17" s="31"/>
      <c r="O17" s="30"/>
      <c r="P17" s="20"/>
      <c r="Q17" s="21">
        <f t="shared" si="0"/>
        <v>14</v>
      </c>
    </row>
    <row r="18" spans="1:17" ht="15.75">
      <c r="A18" s="1" t="s">
        <v>37</v>
      </c>
      <c r="B18" s="2"/>
      <c r="C18" s="3" t="s">
        <v>38</v>
      </c>
      <c r="D18" s="15">
        <v>1</v>
      </c>
      <c r="E18" s="16"/>
      <c r="F18" s="28"/>
      <c r="G18" s="9">
        <v>1</v>
      </c>
      <c r="H18" s="29"/>
      <c r="I18" s="30"/>
      <c r="J18" s="6">
        <v>1</v>
      </c>
      <c r="K18" s="7"/>
      <c r="L18" s="28"/>
      <c r="M18" s="9"/>
      <c r="N18" s="31"/>
      <c r="O18" s="30"/>
      <c r="P18" s="20"/>
      <c r="Q18" s="21">
        <f t="shared" si="0"/>
        <v>3</v>
      </c>
    </row>
    <row r="19" spans="1:17" ht="15.75">
      <c r="A19" s="1" t="s">
        <v>39</v>
      </c>
      <c r="B19" s="2"/>
      <c r="C19" s="3" t="s">
        <v>40</v>
      </c>
      <c r="D19" s="15">
        <v>3</v>
      </c>
      <c r="E19" s="16"/>
      <c r="F19" s="28"/>
      <c r="G19" s="9">
        <v>3</v>
      </c>
      <c r="H19" s="29"/>
      <c r="I19" s="30"/>
      <c r="J19" s="6">
        <v>3</v>
      </c>
      <c r="K19" s="7"/>
      <c r="L19" s="28"/>
      <c r="M19" s="9">
        <v>3</v>
      </c>
      <c r="N19" s="31"/>
      <c r="O19" s="30"/>
      <c r="P19" s="20"/>
      <c r="Q19" s="21">
        <f t="shared" si="0"/>
        <v>12</v>
      </c>
    </row>
    <row r="20" spans="1:17" ht="15.75">
      <c r="A20" s="1" t="s">
        <v>41</v>
      </c>
      <c r="B20" s="2"/>
      <c r="C20" s="25" t="s">
        <v>42</v>
      </c>
      <c r="D20" s="15">
        <v>1</v>
      </c>
      <c r="E20" s="16"/>
      <c r="F20" s="28"/>
      <c r="G20" s="9"/>
      <c r="H20" s="29"/>
      <c r="I20" s="30"/>
      <c r="J20" s="6"/>
      <c r="K20" s="7"/>
      <c r="L20" s="28"/>
      <c r="M20" s="9"/>
      <c r="N20" s="31"/>
      <c r="O20" s="30"/>
      <c r="P20" s="20"/>
      <c r="Q20" s="21">
        <f t="shared" si="0"/>
        <v>1</v>
      </c>
    </row>
    <row r="21" spans="1:17" ht="15.75">
      <c r="A21" s="1" t="s">
        <v>43</v>
      </c>
      <c r="B21" s="2"/>
      <c r="C21" s="3" t="s">
        <v>44</v>
      </c>
      <c r="D21" s="15">
        <v>1</v>
      </c>
      <c r="E21" s="16"/>
      <c r="F21" s="28"/>
      <c r="G21" s="9">
        <v>1</v>
      </c>
      <c r="H21" s="29"/>
      <c r="I21" s="30"/>
      <c r="J21" s="6">
        <v>1</v>
      </c>
      <c r="K21" s="7"/>
      <c r="L21" s="28"/>
      <c r="M21" s="9">
        <v>1</v>
      </c>
      <c r="N21" s="31"/>
      <c r="O21" s="30"/>
      <c r="P21" s="20"/>
      <c r="Q21" s="21">
        <f t="shared" si="0"/>
        <v>4</v>
      </c>
    </row>
    <row r="22" spans="1:17" ht="15.75">
      <c r="A22" s="1" t="s">
        <v>45</v>
      </c>
      <c r="B22" s="2"/>
      <c r="C22" s="33" t="s">
        <v>46</v>
      </c>
      <c r="D22" s="15"/>
      <c r="E22" s="16"/>
      <c r="F22" s="28"/>
      <c r="G22" s="9"/>
      <c r="H22" s="29"/>
      <c r="I22" s="30"/>
      <c r="J22" s="6"/>
      <c r="K22" s="7"/>
      <c r="L22" s="28"/>
      <c r="M22" s="9"/>
      <c r="N22" s="31"/>
      <c r="O22" s="30"/>
      <c r="P22" s="20"/>
      <c r="Q22" s="21"/>
    </row>
    <row r="23" spans="1:17" ht="16.5" thickBot="1">
      <c r="A23" s="1" t="s">
        <v>47</v>
      </c>
      <c r="B23" s="2"/>
      <c r="C23" s="34" t="s">
        <v>48</v>
      </c>
      <c r="D23" s="35"/>
      <c r="E23" s="36">
        <v>2</v>
      </c>
      <c r="F23" s="28"/>
      <c r="G23" s="37"/>
      <c r="H23" s="38">
        <v>2</v>
      </c>
      <c r="I23" s="30"/>
      <c r="J23" s="39"/>
      <c r="K23" s="40"/>
      <c r="L23" s="28"/>
      <c r="M23" s="37"/>
      <c r="N23" s="41"/>
      <c r="O23" s="30"/>
      <c r="P23" s="42">
        <f>E23+H23+K23+N23</f>
        <v>4</v>
      </c>
      <c r="Q23" s="43">
        <f>SUM(D23:N23)</f>
        <v>4</v>
      </c>
    </row>
    <row r="24" spans="1:17" ht="15.75">
      <c r="A24" s="234" t="s">
        <v>49</v>
      </c>
      <c r="B24" s="235"/>
      <c r="C24" s="236"/>
      <c r="D24" s="44">
        <f>SUM(D6:D23)</f>
        <v>26</v>
      </c>
      <c r="E24" s="45"/>
      <c r="F24" s="46">
        <f>SUM(F6:F23)</f>
        <v>0</v>
      </c>
      <c r="G24" s="44">
        <f>SUM(G6:G23)</f>
        <v>29</v>
      </c>
      <c r="H24" s="47"/>
      <c r="I24" s="48"/>
      <c r="J24" s="49">
        <f>SUM(J6:J23)</f>
        <v>25</v>
      </c>
      <c r="K24" s="47"/>
      <c r="L24" s="46">
        <f>SUM(L6:L23)</f>
        <v>0</v>
      </c>
      <c r="M24" s="44">
        <f>SUM(M6:M23)</f>
        <v>19</v>
      </c>
      <c r="N24" s="46"/>
      <c r="O24" s="48"/>
      <c r="P24" s="20"/>
      <c r="Q24" s="50">
        <f>SUM(D24:P24)</f>
        <v>99</v>
      </c>
    </row>
    <row r="25" spans="1:17" ht="36.75" customHeight="1">
      <c r="A25" s="237" t="s">
        <v>50</v>
      </c>
      <c r="B25" s="238"/>
      <c r="C25" s="239"/>
      <c r="D25" s="51"/>
      <c r="E25" s="52">
        <f>SUM(E6:E23)</f>
        <v>4</v>
      </c>
      <c r="F25" s="53"/>
      <c r="G25" s="51"/>
      <c r="H25" s="52">
        <f>SUM(H6:H23)</f>
        <v>5</v>
      </c>
      <c r="I25" s="54"/>
      <c r="J25" s="55"/>
      <c r="K25" s="52">
        <f>SUM(K6:K23)</f>
        <v>7</v>
      </c>
      <c r="L25" s="56"/>
      <c r="M25" s="51"/>
      <c r="N25" s="56">
        <f>SUM(N6:N24)</f>
        <v>6</v>
      </c>
      <c r="O25" s="57"/>
      <c r="P25" s="58"/>
      <c r="Q25" s="59">
        <f>SUM(D25:P25)</f>
        <v>22</v>
      </c>
    </row>
    <row r="26" spans="1:17" ht="15.75">
      <c r="A26" s="240" t="s">
        <v>51</v>
      </c>
      <c r="B26" s="241"/>
      <c r="C26" s="242"/>
      <c r="D26" s="60">
        <f>D24+E25+F24</f>
        <v>30</v>
      </c>
      <c r="E26" s="61"/>
      <c r="F26" s="62"/>
      <c r="G26" s="60">
        <f>G24+H25+I24</f>
        <v>34</v>
      </c>
      <c r="H26" s="63"/>
      <c r="I26" s="64"/>
      <c r="J26" s="65">
        <f>J24+K25+L24</f>
        <v>32</v>
      </c>
      <c r="K26" s="63"/>
      <c r="L26" s="62"/>
      <c r="M26" s="60">
        <f>M24+N25</f>
        <v>25</v>
      </c>
      <c r="N26" s="62"/>
      <c r="O26" s="64"/>
      <c r="P26" s="66"/>
      <c r="Q26" s="21">
        <f>SUM(D26:N26)</f>
        <v>121</v>
      </c>
    </row>
    <row r="27" spans="1:17" ht="15.75">
      <c r="A27" s="1" t="s">
        <v>52</v>
      </c>
      <c r="B27" s="67"/>
      <c r="C27" s="2"/>
      <c r="D27" s="9">
        <v>2</v>
      </c>
      <c r="E27" s="68"/>
      <c r="F27" s="69"/>
      <c r="G27" s="9">
        <v>2</v>
      </c>
      <c r="H27" s="68"/>
      <c r="I27" s="70"/>
      <c r="J27" s="6">
        <v>2</v>
      </c>
      <c r="K27" s="68"/>
      <c r="L27" s="69"/>
      <c r="M27" s="9">
        <v>2</v>
      </c>
      <c r="N27" s="69"/>
      <c r="O27" s="70"/>
      <c r="P27" s="71"/>
      <c r="Q27" s="72">
        <f>SUM(D27:N27)</f>
        <v>8</v>
      </c>
    </row>
    <row r="28" spans="1:17" ht="15.75">
      <c r="A28" s="1" t="s">
        <v>53</v>
      </c>
      <c r="B28" s="67"/>
      <c r="C28" s="2"/>
      <c r="D28" s="9">
        <v>0.5</v>
      </c>
      <c r="E28" s="68"/>
      <c r="F28" s="69"/>
      <c r="G28" s="9">
        <v>0.5</v>
      </c>
      <c r="H28" s="68"/>
      <c r="I28" s="70"/>
      <c r="J28" s="6">
        <v>0.5</v>
      </c>
      <c r="K28" s="68"/>
      <c r="L28" s="69"/>
      <c r="M28" s="9">
        <v>0.5</v>
      </c>
      <c r="N28" s="69"/>
      <c r="O28" s="70"/>
      <c r="P28" s="71"/>
      <c r="Q28" s="73">
        <f>SUM(D28:N28)</f>
        <v>2</v>
      </c>
    </row>
    <row r="29" spans="1:17" ht="15.75">
      <c r="A29" s="74" t="s">
        <v>54</v>
      </c>
      <c r="B29" s="75"/>
      <c r="C29" s="2"/>
      <c r="D29" s="243">
        <f>D26+D27+D28</f>
        <v>32.5</v>
      </c>
      <c r="E29" s="244"/>
      <c r="F29" s="245"/>
      <c r="G29" s="246">
        <f>G26+G27+G28</f>
        <v>36.5</v>
      </c>
      <c r="H29" s="247"/>
      <c r="I29" s="248"/>
      <c r="J29" s="249">
        <f>J26+J27+J28</f>
        <v>34.5</v>
      </c>
      <c r="K29" s="247"/>
      <c r="L29" s="250"/>
      <c r="M29" s="228">
        <f>M26+M27+M28</f>
        <v>27.5</v>
      </c>
      <c r="N29" s="229"/>
      <c r="O29" s="230"/>
      <c r="P29" s="79"/>
      <c r="Q29" s="21">
        <f>SUM(D29:P29)</f>
        <v>131</v>
      </c>
    </row>
    <row r="30" spans="1:17" ht="15.75">
      <c r="A30" s="231" t="s">
        <v>55</v>
      </c>
      <c r="B30" s="232"/>
      <c r="C30" s="233"/>
      <c r="D30" s="80"/>
      <c r="E30" s="81"/>
      <c r="F30" s="82">
        <v>1</v>
      </c>
      <c r="G30" s="80"/>
      <c r="H30" s="81"/>
      <c r="I30" s="83">
        <f>SUM(I6:I23)</f>
        <v>0</v>
      </c>
      <c r="J30" s="84"/>
      <c r="K30" s="81"/>
      <c r="L30" s="82">
        <v>2</v>
      </c>
      <c r="M30" s="80"/>
      <c r="N30" s="82"/>
      <c r="O30" s="83">
        <f>SUM(O6:O23)</f>
        <v>0</v>
      </c>
      <c r="P30" s="85"/>
      <c r="Q30" s="72">
        <f>F30+I30+L30+O30</f>
        <v>3</v>
      </c>
    </row>
    <row r="31" spans="1:17" ht="15.75">
      <c r="A31" s="86"/>
      <c r="B31" s="87"/>
      <c r="C31" s="88" t="s">
        <v>56</v>
      </c>
      <c r="D31" s="89"/>
      <c r="E31" s="90"/>
      <c r="F31" s="91"/>
      <c r="G31" s="89"/>
      <c r="H31" s="90"/>
      <c r="I31" s="92"/>
      <c r="J31" s="93"/>
      <c r="K31" s="90"/>
      <c r="L31" s="91">
        <v>1</v>
      </c>
      <c r="M31" s="89"/>
      <c r="N31" s="91"/>
      <c r="O31" s="92"/>
      <c r="P31" s="94"/>
      <c r="Q31" s="95"/>
    </row>
    <row r="32" spans="1:17" ht="15.75">
      <c r="A32" s="86"/>
      <c r="B32" s="87"/>
      <c r="C32" s="88" t="s">
        <v>57</v>
      </c>
      <c r="D32" s="89"/>
      <c r="E32" s="90"/>
      <c r="F32" s="91">
        <v>1</v>
      </c>
      <c r="G32" s="89"/>
      <c r="H32" s="90"/>
      <c r="I32" s="92"/>
      <c r="J32" s="93"/>
      <c r="K32" s="90"/>
      <c r="L32" s="91">
        <v>1</v>
      </c>
      <c r="M32" s="89"/>
      <c r="N32" s="91"/>
      <c r="O32" s="92"/>
      <c r="P32" s="94"/>
      <c r="Q32" s="95"/>
    </row>
    <row r="33" spans="1:17" ht="16.5" thickBot="1">
      <c r="A33" s="96" t="s">
        <v>58</v>
      </c>
      <c r="B33" s="97"/>
      <c r="C33" s="98"/>
      <c r="D33" s="99"/>
      <c r="E33" s="100" t="s">
        <v>59</v>
      </c>
      <c r="F33" s="101"/>
      <c r="G33" s="99"/>
      <c r="H33" s="100" t="s">
        <v>59</v>
      </c>
      <c r="I33" s="102"/>
      <c r="J33" s="103"/>
      <c r="K33" s="100" t="s">
        <v>60</v>
      </c>
      <c r="L33" s="101"/>
      <c r="M33" s="104"/>
      <c r="N33" s="105"/>
      <c r="O33" s="106"/>
      <c r="P33" s="107"/>
      <c r="Q33" s="108">
        <v>10</v>
      </c>
    </row>
    <row r="35" spans="1:3" ht="15">
      <c r="A35" s="109"/>
      <c r="C35" t="s">
        <v>61</v>
      </c>
    </row>
  </sheetData>
  <sheetProtection/>
  <mergeCells count="15">
    <mergeCell ref="M29:O29"/>
    <mergeCell ref="A30:C30"/>
    <mergeCell ref="A24:C24"/>
    <mergeCell ref="A25:C25"/>
    <mergeCell ref="A26:C26"/>
    <mergeCell ref="D29:F29"/>
    <mergeCell ref="G29:I29"/>
    <mergeCell ref="J29:L29"/>
    <mergeCell ref="A1:Q1"/>
    <mergeCell ref="A2:Q2"/>
    <mergeCell ref="D3:O3"/>
    <mergeCell ref="D4:F4"/>
    <mergeCell ref="G4:I4"/>
    <mergeCell ref="J4:L4"/>
    <mergeCell ref="M4:O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0">
      <selection activeCell="A26" sqref="A26:C26"/>
    </sheetView>
  </sheetViews>
  <sheetFormatPr defaultColWidth="9.140625" defaultRowHeight="15"/>
  <cols>
    <col min="1" max="1" width="5.00390625" style="0" customWidth="1"/>
    <col min="2" max="2" width="0" style="0" hidden="1" customWidth="1"/>
    <col min="3" max="3" width="27.7109375" style="0" customWidth="1"/>
    <col min="4" max="14" width="4.28125" style="0" customWidth="1"/>
    <col min="15" max="15" width="3.28125" style="0" customWidth="1"/>
    <col min="16" max="16" width="5.8515625" style="0" customWidth="1"/>
    <col min="17" max="17" width="8.7109375" style="0" customWidth="1"/>
  </cols>
  <sheetData>
    <row r="1" spans="1:17" ht="15">
      <c r="A1" s="211" t="s">
        <v>62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42" customHeight="1">
      <c r="A2" s="214" t="s">
        <v>68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111" thickBot="1">
      <c r="A3" s="136" t="s">
        <v>2</v>
      </c>
      <c r="B3" s="137"/>
      <c r="C3" s="138" t="s">
        <v>0</v>
      </c>
      <c r="D3" s="251" t="s">
        <v>69</v>
      </c>
      <c r="E3" s="252"/>
      <c r="F3" s="252"/>
      <c r="G3" s="252"/>
      <c r="H3" s="252"/>
      <c r="I3" s="252"/>
      <c r="J3" s="252"/>
      <c r="K3" s="252"/>
      <c r="L3" s="252"/>
      <c r="M3" s="252"/>
      <c r="N3" s="253"/>
      <c r="O3" s="139"/>
      <c r="P3" s="140" t="s">
        <v>3</v>
      </c>
      <c r="Q3" s="141" t="s">
        <v>4</v>
      </c>
    </row>
    <row r="4" spans="1:17" ht="15.75">
      <c r="A4" s="1"/>
      <c r="B4" s="2"/>
      <c r="C4" s="3"/>
      <c r="D4" s="220" t="s">
        <v>5</v>
      </c>
      <c r="E4" s="221"/>
      <c r="F4" s="222"/>
      <c r="G4" s="223" t="s">
        <v>6</v>
      </c>
      <c r="H4" s="221"/>
      <c r="I4" s="224"/>
      <c r="J4" s="220" t="s">
        <v>7</v>
      </c>
      <c r="K4" s="221"/>
      <c r="L4" s="222"/>
      <c r="M4" s="225" t="s">
        <v>8</v>
      </c>
      <c r="N4" s="226"/>
      <c r="O4" s="227"/>
      <c r="P4" s="4" t="s">
        <v>9</v>
      </c>
      <c r="Q4" s="5"/>
    </row>
    <row r="5" spans="1:17" ht="15.75">
      <c r="A5" s="1"/>
      <c r="B5" s="2"/>
      <c r="C5" s="3"/>
      <c r="D5" s="6" t="s">
        <v>10</v>
      </c>
      <c r="E5" s="7" t="s">
        <v>11</v>
      </c>
      <c r="F5" s="8" t="s">
        <v>12</v>
      </c>
      <c r="G5" s="9" t="s">
        <v>10</v>
      </c>
      <c r="H5" s="7" t="s">
        <v>11</v>
      </c>
      <c r="I5" s="10" t="s">
        <v>12</v>
      </c>
      <c r="J5" s="6" t="s">
        <v>10</v>
      </c>
      <c r="K5" s="7" t="s">
        <v>11</v>
      </c>
      <c r="L5" s="8" t="s">
        <v>12</v>
      </c>
      <c r="M5" s="9" t="s">
        <v>10</v>
      </c>
      <c r="N5" s="11" t="s">
        <v>11</v>
      </c>
      <c r="O5" s="10" t="s">
        <v>12</v>
      </c>
      <c r="P5" s="12"/>
      <c r="Q5" s="13"/>
    </row>
    <row r="6" spans="1:17" ht="15.75">
      <c r="A6" s="1" t="s">
        <v>13</v>
      </c>
      <c r="B6" s="2"/>
      <c r="C6" s="32" t="s">
        <v>14</v>
      </c>
      <c r="D6" s="15">
        <v>4</v>
      </c>
      <c r="E6" s="16">
        <v>1</v>
      </c>
      <c r="F6" s="17"/>
      <c r="G6" s="9">
        <v>4</v>
      </c>
      <c r="H6" s="16">
        <v>2</v>
      </c>
      <c r="I6" s="110"/>
      <c r="J6" s="6">
        <v>4</v>
      </c>
      <c r="K6" s="7">
        <v>3</v>
      </c>
      <c r="L6" s="17"/>
      <c r="M6" s="9">
        <v>4</v>
      </c>
      <c r="N6" s="19">
        <v>3</v>
      </c>
      <c r="O6" s="111"/>
      <c r="P6" s="20">
        <f>E6+H6+K6+N6</f>
        <v>9</v>
      </c>
      <c r="Q6" s="21">
        <f aca="true" t="shared" si="0" ref="Q6:Q21">SUM(D6:N6)</f>
        <v>25</v>
      </c>
    </row>
    <row r="7" spans="1:17" ht="15.75">
      <c r="A7" s="1" t="s">
        <v>15</v>
      </c>
      <c r="B7" s="2"/>
      <c r="C7" s="14" t="s">
        <v>16</v>
      </c>
      <c r="D7" s="22">
        <v>3</v>
      </c>
      <c r="E7" s="16"/>
      <c r="F7" s="17"/>
      <c r="G7" s="23">
        <v>3</v>
      </c>
      <c r="H7" s="16"/>
      <c r="I7" s="110"/>
      <c r="J7" s="24">
        <v>3</v>
      </c>
      <c r="K7" s="7"/>
      <c r="L7" s="17"/>
      <c r="M7" s="23">
        <v>3</v>
      </c>
      <c r="N7" s="19"/>
      <c r="O7" s="111"/>
      <c r="P7" s="20"/>
      <c r="Q7" s="21">
        <f t="shared" si="0"/>
        <v>12</v>
      </c>
    </row>
    <row r="8" spans="1:17" ht="15.75">
      <c r="A8" s="1" t="s">
        <v>17</v>
      </c>
      <c r="B8" s="2"/>
      <c r="C8" s="25" t="s">
        <v>18</v>
      </c>
      <c r="D8" s="6">
        <v>2</v>
      </c>
      <c r="E8" s="7"/>
      <c r="F8" s="8"/>
      <c r="G8" s="9">
        <v>2</v>
      </c>
      <c r="H8" s="7"/>
      <c r="I8" s="112"/>
      <c r="J8" s="6">
        <v>2</v>
      </c>
      <c r="K8" s="7"/>
      <c r="L8" s="8"/>
      <c r="M8" s="9">
        <v>2</v>
      </c>
      <c r="N8" s="11"/>
      <c r="O8" s="113"/>
      <c r="P8" s="20"/>
      <c r="Q8" s="21">
        <f t="shared" si="0"/>
        <v>8</v>
      </c>
    </row>
    <row r="9" spans="1:17" ht="15.75">
      <c r="A9" s="1" t="s">
        <v>19</v>
      </c>
      <c r="B9" s="2"/>
      <c r="C9" s="25" t="s">
        <v>20</v>
      </c>
      <c r="D9" s="15">
        <v>1</v>
      </c>
      <c r="E9" s="16"/>
      <c r="F9" s="17"/>
      <c r="G9" s="9"/>
      <c r="H9" s="16"/>
      <c r="I9" s="110"/>
      <c r="J9" s="6"/>
      <c r="K9" s="7"/>
      <c r="L9" s="17"/>
      <c r="M9" s="9"/>
      <c r="N9" s="19"/>
      <c r="O9" s="111"/>
      <c r="P9" s="20"/>
      <c r="Q9" s="21">
        <f t="shared" si="0"/>
        <v>1</v>
      </c>
    </row>
    <row r="10" spans="1:17" ht="15.75">
      <c r="A10" s="1" t="s">
        <v>21</v>
      </c>
      <c r="B10" s="2"/>
      <c r="C10" s="14" t="s">
        <v>22</v>
      </c>
      <c r="D10" s="22">
        <v>2</v>
      </c>
      <c r="E10" s="16"/>
      <c r="F10" s="17"/>
      <c r="G10" s="23">
        <v>2</v>
      </c>
      <c r="H10" s="16"/>
      <c r="I10" s="110"/>
      <c r="J10" s="24">
        <v>2</v>
      </c>
      <c r="K10" s="7"/>
      <c r="L10" s="17"/>
      <c r="M10" s="23">
        <v>2</v>
      </c>
      <c r="N10" s="19"/>
      <c r="O10" s="111"/>
      <c r="P10" s="20"/>
      <c r="Q10" s="26">
        <f t="shared" si="0"/>
        <v>8</v>
      </c>
    </row>
    <row r="11" spans="1:17" ht="15.75">
      <c r="A11" s="1" t="s">
        <v>23</v>
      </c>
      <c r="B11" s="27"/>
      <c r="C11" s="3" t="s">
        <v>24</v>
      </c>
      <c r="D11" s="15">
        <v>1</v>
      </c>
      <c r="E11" s="16"/>
      <c r="F11" s="28"/>
      <c r="G11" s="9">
        <v>1</v>
      </c>
      <c r="H11" s="29"/>
      <c r="I11" s="114"/>
      <c r="J11" s="6"/>
      <c r="K11" s="7"/>
      <c r="L11" s="28"/>
      <c r="M11" s="9"/>
      <c r="N11" s="31"/>
      <c r="O11" s="115"/>
      <c r="P11" s="20"/>
      <c r="Q11" s="21">
        <f t="shared" si="0"/>
        <v>2</v>
      </c>
    </row>
    <row r="12" spans="1:17" ht="15.75">
      <c r="A12" s="1" t="s">
        <v>25</v>
      </c>
      <c r="B12" s="2"/>
      <c r="C12" s="25" t="s">
        <v>26</v>
      </c>
      <c r="D12" s="15"/>
      <c r="E12" s="16"/>
      <c r="F12" s="28"/>
      <c r="G12" s="9">
        <v>1</v>
      </c>
      <c r="H12" s="29"/>
      <c r="I12" s="114"/>
      <c r="J12" s="6">
        <v>1</v>
      </c>
      <c r="K12" s="7"/>
      <c r="L12" s="28"/>
      <c r="M12" s="9"/>
      <c r="N12" s="31"/>
      <c r="O12" s="115"/>
      <c r="P12" s="20"/>
      <c r="Q12" s="21">
        <f t="shared" si="0"/>
        <v>2</v>
      </c>
    </row>
    <row r="13" spans="1:17" ht="15.75">
      <c r="A13" s="1" t="s">
        <v>27</v>
      </c>
      <c r="B13" s="2"/>
      <c r="C13" s="3" t="s">
        <v>28</v>
      </c>
      <c r="D13" s="15">
        <v>1</v>
      </c>
      <c r="E13" s="16"/>
      <c r="F13" s="28"/>
      <c r="G13" s="9">
        <v>2</v>
      </c>
      <c r="H13" s="29"/>
      <c r="I13" s="114"/>
      <c r="J13" s="6">
        <v>1</v>
      </c>
      <c r="K13" s="7"/>
      <c r="L13" s="28"/>
      <c r="M13" s="9"/>
      <c r="N13" s="31"/>
      <c r="O13" s="115"/>
      <c r="P13" s="20"/>
      <c r="Q13" s="21">
        <f t="shared" si="0"/>
        <v>4</v>
      </c>
    </row>
    <row r="14" spans="1:17" ht="15.75">
      <c r="A14" s="1" t="s">
        <v>29</v>
      </c>
      <c r="B14" s="2"/>
      <c r="C14" s="32" t="s">
        <v>30</v>
      </c>
      <c r="D14" s="15">
        <v>1</v>
      </c>
      <c r="E14" s="16">
        <v>1</v>
      </c>
      <c r="F14" s="28"/>
      <c r="G14" s="9">
        <v>2</v>
      </c>
      <c r="H14" s="29">
        <v>1</v>
      </c>
      <c r="I14" s="114"/>
      <c r="J14" s="6">
        <v>1</v>
      </c>
      <c r="K14" s="7">
        <v>2</v>
      </c>
      <c r="L14" s="28"/>
      <c r="M14" s="9"/>
      <c r="N14" s="31">
        <v>3</v>
      </c>
      <c r="O14" s="115"/>
      <c r="P14" s="20">
        <f>E14+H14+K14+N14</f>
        <v>7</v>
      </c>
      <c r="Q14" s="21">
        <f t="shared" si="0"/>
        <v>11</v>
      </c>
    </row>
    <row r="15" spans="1:17" ht="15.75">
      <c r="A15" s="1" t="s">
        <v>31</v>
      </c>
      <c r="B15" s="2"/>
      <c r="C15" s="3" t="s">
        <v>32</v>
      </c>
      <c r="D15" s="15">
        <v>1</v>
      </c>
      <c r="E15" s="16"/>
      <c r="F15" s="28"/>
      <c r="G15" s="9">
        <v>2</v>
      </c>
      <c r="H15" s="29"/>
      <c r="I15" s="114"/>
      <c r="J15" s="6">
        <v>1</v>
      </c>
      <c r="K15" s="7"/>
      <c r="L15" s="28"/>
      <c r="M15" s="9"/>
      <c r="N15" s="31"/>
      <c r="O15" s="115"/>
      <c r="P15" s="20"/>
      <c r="Q15" s="21">
        <f t="shared" si="0"/>
        <v>4</v>
      </c>
    </row>
    <row r="16" spans="1:17" ht="15.75">
      <c r="A16" s="1" t="s">
        <v>33</v>
      </c>
      <c r="B16" s="2"/>
      <c r="C16" s="3" t="s">
        <v>34</v>
      </c>
      <c r="D16" s="15">
        <v>1</v>
      </c>
      <c r="E16" s="16"/>
      <c r="F16" s="28"/>
      <c r="G16" s="9">
        <v>1</v>
      </c>
      <c r="H16" s="29"/>
      <c r="I16" s="114"/>
      <c r="J16" s="6">
        <v>2</v>
      </c>
      <c r="K16" s="7"/>
      <c r="L16" s="28"/>
      <c r="M16" s="9"/>
      <c r="N16" s="31"/>
      <c r="O16" s="115"/>
      <c r="P16" s="20"/>
      <c r="Q16" s="21">
        <f t="shared" si="0"/>
        <v>4</v>
      </c>
    </row>
    <row r="17" spans="1:17" ht="15.75">
      <c r="A17" s="1" t="s">
        <v>35</v>
      </c>
      <c r="B17" s="2"/>
      <c r="C17" s="3" t="s">
        <v>36</v>
      </c>
      <c r="D17" s="15">
        <v>3</v>
      </c>
      <c r="E17" s="16"/>
      <c r="F17" s="28"/>
      <c r="G17" s="9">
        <v>4</v>
      </c>
      <c r="H17" s="29"/>
      <c r="I17" s="114"/>
      <c r="J17" s="6">
        <v>3</v>
      </c>
      <c r="K17" s="7"/>
      <c r="L17" s="28"/>
      <c r="M17" s="9">
        <v>4</v>
      </c>
      <c r="N17" s="31"/>
      <c r="O17" s="115"/>
      <c r="P17" s="20"/>
      <c r="Q17" s="21">
        <f t="shared" si="0"/>
        <v>14</v>
      </c>
    </row>
    <row r="18" spans="1:17" ht="15.75">
      <c r="A18" s="1" t="s">
        <v>37</v>
      </c>
      <c r="B18" s="2"/>
      <c r="C18" s="3" t="s">
        <v>38</v>
      </c>
      <c r="D18" s="15">
        <v>1</v>
      </c>
      <c r="E18" s="16"/>
      <c r="F18" s="28"/>
      <c r="G18" s="9">
        <v>1</v>
      </c>
      <c r="H18" s="29"/>
      <c r="I18" s="114"/>
      <c r="J18" s="6">
        <v>1</v>
      </c>
      <c r="K18" s="7"/>
      <c r="L18" s="28"/>
      <c r="M18" s="9"/>
      <c r="N18" s="31"/>
      <c r="O18" s="115"/>
      <c r="P18" s="20"/>
      <c r="Q18" s="21">
        <f t="shared" si="0"/>
        <v>3</v>
      </c>
    </row>
    <row r="19" spans="1:17" ht="15.75">
      <c r="A19" s="1" t="s">
        <v>39</v>
      </c>
      <c r="B19" s="2"/>
      <c r="C19" s="3" t="s">
        <v>40</v>
      </c>
      <c r="D19" s="15">
        <v>3</v>
      </c>
      <c r="E19" s="16"/>
      <c r="F19" s="28"/>
      <c r="G19" s="9">
        <v>3</v>
      </c>
      <c r="H19" s="29"/>
      <c r="I19" s="114"/>
      <c r="J19" s="6">
        <v>3</v>
      </c>
      <c r="K19" s="7"/>
      <c r="L19" s="28"/>
      <c r="M19" s="9">
        <v>3</v>
      </c>
      <c r="N19" s="31"/>
      <c r="O19" s="115"/>
      <c r="P19" s="20"/>
      <c r="Q19" s="21">
        <f t="shared" si="0"/>
        <v>12</v>
      </c>
    </row>
    <row r="20" spans="1:17" ht="15.75">
      <c r="A20" s="1" t="s">
        <v>41</v>
      </c>
      <c r="B20" s="2"/>
      <c r="C20" s="25" t="s">
        <v>42</v>
      </c>
      <c r="D20" s="15">
        <v>1</v>
      </c>
      <c r="E20" s="16"/>
      <c r="F20" s="28"/>
      <c r="G20" s="9"/>
      <c r="H20" s="29"/>
      <c r="I20" s="114"/>
      <c r="J20" s="6"/>
      <c r="K20" s="7"/>
      <c r="L20" s="28"/>
      <c r="M20" s="9"/>
      <c r="N20" s="31"/>
      <c r="O20" s="115"/>
      <c r="P20" s="20"/>
      <c r="Q20" s="21">
        <f t="shared" si="0"/>
        <v>1</v>
      </c>
    </row>
    <row r="21" spans="1:17" ht="15.75">
      <c r="A21" s="1" t="s">
        <v>43</v>
      </c>
      <c r="B21" s="2"/>
      <c r="C21" s="3" t="s">
        <v>44</v>
      </c>
      <c r="D21" s="15">
        <v>1</v>
      </c>
      <c r="E21" s="16"/>
      <c r="F21" s="28"/>
      <c r="G21" s="9">
        <v>1</v>
      </c>
      <c r="H21" s="29"/>
      <c r="I21" s="114"/>
      <c r="J21" s="6">
        <v>1</v>
      </c>
      <c r="K21" s="7"/>
      <c r="L21" s="28"/>
      <c r="M21" s="9">
        <v>1</v>
      </c>
      <c r="N21" s="31"/>
      <c r="O21" s="115"/>
      <c r="P21" s="20"/>
      <c r="Q21" s="21">
        <f t="shared" si="0"/>
        <v>4</v>
      </c>
    </row>
    <row r="22" spans="1:17" ht="15.75">
      <c r="A22" s="1" t="s">
        <v>45</v>
      </c>
      <c r="B22" s="2"/>
      <c r="C22" s="116" t="s">
        <v>46</v>
      </c>
      <c r="D22" s="15"/>
      <c r="E22" s="16"/>
      <c r="F22" s="28"/>
      <c r="G22" s="9"/>
      <c r="H22" s="29"/>
      <c r="I22" s="114"/>
      <c r="J22" s="6"/>
      <c r="K22" s="7"/>
      <c r="L22" s="28"/>
      <c r="M22" s="9"/>
      <c r="N22" s="31"/>
      <c r="O22" s="115"/>
      <c r="P22" s="20"/>
      <c r="Q22" s="21"/>
    </row>
    <row r="23" spans="1:17" ht="15.75">
      <c r="A23" s="1" t="s">
        <v>47</v>
      </c>
      <c r="B23" s="2"/>
      <c r="C23" s="117" t="s">
        <v>63</v>
      </c>
      <c r="D23" s="35"/>
      <c r="E23" s="118"/>
      <c r="F23" s="28"/>
      <c r="G23" s="37"/>
      <c r="H23" s="119">
        <v>2</v>
      </c>
      <c r="I23" s="115"/>
      <c r="J23" s="39"/>
      <c r="K23" s="120">
        <v>2</v>
      </c>
      <c r="L23" s="28"/>
      <c r="M23" s="37"/>
      <c r="N23" s="41"/>
      <c r="O23" s="115"/>
      <c r="P23" s="42"/>
      <c r="Q23" s="43">
        <f>SUM(D23:P23)</f>
        <v>4</v>
      </c>
    </row>
    <row r="24" spans="1:17" ht="32.25" thickBot="1">
      <c r="A24" s="1" t="s">
        <v>64</v>
      </c>
      <c r="B24" s="2"/>
      <c r="C24" s="34" t="s">
        <v>65</v>
      </c>
      <c r="D24" s="35"/>
      <c r="E24" s="36">
        <v>2</v>
      </c>
      <c r="F24" s="28"/>
      <c r="G24" s="37"/>
      <c r="H24" s="38"/>
      <c r="I24" s="115"/>
      <c r="J24" s="39"/>
      <c r="K24" s="40"/>
      <c r="L24" s="28"/>
      <c r="M24" s="37"/>
      <c r="N24" s="41"/>
      <c r="O24" s="115"/>
      <c r="P24" s="42">
        <f>E24+H24+K24+N24</f>
        <v>2</v>
      </c>
      <c r="Q24" s="43">
        <f>SUM(D24:N24)</f>
        <v>2</v>
      </c>
    </row>
    <row r="25" spans="1:17" ht="15.75">
      <c r="A25" s="234" t="s">
        <v>49</v>
      </c>
      <c r="B25" s="235"/>
      <c r="C25" s="236"/>
      <c r="D25" s="44">
        <f>SUM(D6:D24)</f>
        <v>26</v>
      </c>
      <c r="E25" s="45"/>
      <c r="F25" s="46">
        <f>SUM(F6:F24)</f>
        <v>0</v>
      </c>
      <c r="G25" s="44">
        <f>SUM(G6:G24)</f>
        <v>29</v>
      </c>
      <c r="H25" s="47"/>
      <c r="I25" s="48"/>
      <c r="J25" s="49">
        <f>SUM(J6:J24)</f>
        <v>25</v>
      </c>
      <c r="K25" s="47"/>
      <c r="L25" s="46">
        <f>SUM(L6:L24)</f>
        <v>0</v>
      </c>
      <c r="M25" s="44">
        <f>SUM(M6:M24)</f>
        <v>19</v>
      </c>
      <c r="N25" s="46"/>
      <c r="O25" s="121"/>
      <c r="P25" s="20"/>
      <c r="Q25" s="50">
        <f>SUM(D25:P25)</f>
        <v>99</v>
      </c>
    </row>
    <row r="26" spans="1:17" ht="44.25" customHeight="1">
      <c r="A26" s="237" t="s">
        <v>50</v>
      </c>
      <c r="B26" s="238"/>
      <c r="C26" s="239"/>
      <c r="D26" s="51"/>
      <c r="E26" s="52">
        <f>SUM(E6:E24)</f>
        <v>4</v>
      </c>
      <c r="F26" s="53"/>
      <c r="G26" s="51"/>
      <c r="H26" s="52">
        <f>SUM(H6:H24)</f>
        <v>5</v>
      </c>
      <c r="I26" s="54"/>
      <c r="J26" s="55"/>
      <c r="K26" s="52">
        <f>SUM(K6:K24)</f>
        <v>7</v>
      </c>
      <c r="L26" s="56"/>
      <c r="M26" s="51"/>
      <c r="N26" s="56">
        <f>SUM(N6:N25)</f>
        <v>6</v>
      </c>
      <c r="O26" s="111"/>
      <c r="P26" s="58"/>
      <c r="Q26" s="59">
        <f>SUM(D26:P26)</f>
        <v>22</v>
      </c>
    </row>
    <row r="27" spans="1:17" ht="15.75">
      <c r="A27" s="240" t="s">
        <v>51</v>
      </c>
      <c r="B27" s="241"/>
      <c r="C27" s="242"/>
      <c r="D27" s="60">
        <f>D25+E26+F25</f>
        <v>30</v>
      </c>
      <c r="E27" s="61"/>
      <c r="F27" s="62"/>
      <c r="G27" s="60">
        <f>G25+H26</f>
        <v>34</v>
      </c>
      <c r="H27" s="63"/>
      <c r="I27" s="64"/>
      <c r="J27" s="65">
        <f>J25+K26+L25</f>
        <v>32</v>
      </c>
      <c r="K27" s="63"/>
      <c r="L27" s="62"/>
      <c r="M27" s="60">
        <f>M25+N26</f>
        <v>25</v>
      </c>
      <c r="N27" s="62"/>
      <c r="O27" s="122"/>
      <c r="P27" s="66"/>
      <c r="Q27" s="21">
        <f>SUM(D27:N27)</f>
        <v>121</v>
      </c>
    </row>
    <row r="28" spans="1:17" ht="15.75">
      <c r="A28" s="1" t="s">
        <v>52</v>
      </c>
      <c r="B28" s="67"/>
      <c r="C28" s="2"/>
      <c r="D28" s="9">
        <v>2</v>
      </c>
      <c r="E28" s="68"/>
      <c r="F28" s="69"/>
      <c r="G28" s="9">
        <v>2</v>
      </c>
      <c r="H28" s="68"/>
      <c r="I28" s="70"/>
      <c r="J28" s="6">
        <v>2</v>
      </c>
      <c r="K28" s="68"/>
      <c r="L28" s="69"/>
      <c r="M28" s="9">
        <v>2</v>
      </c>
      <c r="N28" s="69"/>
      <c r="O28" s="113"/>
      <c r="P28" s="71"/>
      <c r="Q28" s="72">
        <f>SUM(D28:N28)</f>
        <v>8</v>
      </c>
    </row>
    <row r="29" spans="1:17" ht="15.75">
      <c r="A29" s="1" t="s">
        <v>53</v>
      </c>
      <c r="B29" s="67"/>
      <c r="C29" s="2"/>
      <c r="D29" s="9">
        <v>0.5</v>
      </c>
      <c r="E29" s="68"/>
      <c r="F29" s="69"/>
      <c r="G29" s="9">
        <v>0.5</v>
      </c>
      <c r="H29" s="68"/>
      <c r="I29" s="70"/>
      <c r="J29" s="6">
        <v>0.5</v>
      </c>
      <c r="K29" s="68"/>
      <c r="L29" s="69"/>
      <c r="M29" s="9">
        <v>0.5</v>
      </c>
      <c r="N29" s="69"/>
      <c r="O29" s="113"/>
      <c r="P29" s="71"/>
      <c r="Q29" s="73">
        <f>SUM(D29:N29)</f>
        <v>2</v>
      </c>
    </row>
    <row r="30" spans="1:17" ht="15.75">
      <c r="A30" s="74" t="s">
        <v>54</v>
      </c>
      <c r="B30" s="75"/>
      <c r="C30" s="2"/>
      <c r="D30" s="243">
        <f>D27+D28+D29</f>
        <v>32.5</v>
      </c>
      <c r="E30" s="244"/>
      <c r="F30" s="245"/>
      <c r="G30" s="246">
        <f>G27+G28+G29</f>
        <v>36.5</v>
      </c>
      <c r="H30" s="247"/>
      <c r="I30" s="248"/>
      <c r="J30" s="249">
        <f>J27+J28+J29</f>
        <v>34.5</v>
      </c>
      <c r="K30" s="247"/>
      <c r="L30" s="250"/>
      <c r="M30" s="246">
        <f>M27+M28+M29</f>
        <v>27.5</v>
      </c>
      <c r="N30" s="250"/>
      <c r="O30" s="122"/>
      <c r="P30" s="79"/>
      <c r="Q30" s="21">
        <f>SUM(D30:P30)</f>
        <v>131</v>
      </c>
    </row>
    <row r="31" spans="1:17" ht="15.75">
      <c r="A31" s="231" t="s">
        <v>55</v>
      </c>
      <c r="B31" s="232"/>
      <c r="C31" s="233"/>
      <c r="D31" s="80"/>
      <c r="E31" s="81"/>
      <c r="F31" s="82">
        <v>2</v>
      </c>
      <c r="G31" s="80"/>
      <c r="H31" s="81"/>
      <c r="I31" s="83"/>
      <c r="J31" s="84"/>
      <c r="K31" s="81"/>
      <c r="L31" s="82">
        <v>1</v>
      </c>
      <c r="M31" s="80"/>
      <c r="N31" s="82"/>
      <c r="O31" s="83"/>
      <c r="P31" s="123"/>
      <c r="Q31" s="124">
        <f>F31+I31+L31+O31</f>
        <v>3</v>
      </c>
    </row>
    <row r="32" spans="1:17" ht="15.75">
      <c r="A32" s="125"/>
      <c r="B32" s="126"/>
      <c r="C32" s="88" t="s">
        <v>56</v>
      </c>
      <c r="D32" s="127"/>
      <c r="E32" s="128"/>
      <c r="F32" s="129">
        <v>1</v>
      </c>
      <c r="G32" s="127"/>
      <c r="H32" s="128"/>
      <c r="I32" s="130"/>
      <c r="J32" s="131"/>
      <c r="K32" s="128"/>
      <c r="L32" s="129"/>
      <c r="M32" s="127"/>
      <c r="N32" s="129"/>
      <c r="O32" s="130"/>
      <c r="P32" s="132"/>
      <c r="Q32" s="133"/>
    </row>
    <row r="33" spans="1:17" ht="15.75">
      <c r="A33" s="125"/>
      <c r="B33" s="126"/>
      <c r="C33" s="88" t="s">
        <v>57</v>
      </c>
      <c r="D33" s="127"/>
      <c r="E33" s="128"/>
      <c r="F33" s="129">
        <v>1</v>
      </c>
      <c r="G33" s="127"/>
      <c r="H33" s="128"/>
      <c r="I33" s="130"/>
      <c r="J33" s="131"/>
      <c r="K33" s="128"/>
      <c r="L33" s="129">
        <v>1</v>
      </c>
      <c r="M33" s="127"/>
      <c r="N33" s="129"/>
      <c r="O33" s="130"/>
      <c r="P33" s="132"/>
      <c r="Q33" s="133"/>
    </row>
    <row r="34" spans="1:17" ht="16.5" thickBot="1">
      <c r="A34" s="96" t="s">
        <v>58</v>
      </c>
      <c r="B34" s="97"/>
      <c r="C34" s="98"/>
      <c r="D34" s="99"/>
      <c r="E34" s="100" t="s">
        <v>59</v>
      </c>
      <c r="F34" s="101"/>
      <c r="G34" s="99"/>
      <c r="H34" s="100" t="s">
        <v>59</v>
      </c>
      <c r="I34" s="102"/>
      <c r="J34" s="103"/>
      <c r="K34" s="100" t="s">
        <v>60</v>
      </c>
      <c r="L34" s="101"/>
      <c r="M34" s="104"/>
      <c r="N34" s="105"/>
      <c r="O34" s="134"/>
      <c r="P34" s="107"/>
      <c r="Q34" s="108" t="s">
        <v>66</v>
      </c>
    </row>
    <row r="35" ht="15">
      <c r="A35" s="135"/>
    </row>
    <row r="36" spans="1:3" ht="15">
      <c r="A36" s="109"/>
      <c r="C36" t="s">
        <v>61</v>
      </c>
    </row>
  </sheetData>
  <sheetProtection/>
  <mergeCells count="15">
    <mergeCell ref="M30:N30"/>
    <mergeCell ref="A31:C31"/>
    <mergeCell ref="A25:C25"/>
    <mergeCell ref="A26:C26"/>
    <mergeCell ref="A27:C27"/>
    <mergeCell ref="D30:F30"/>
    <mergeCell ref="G30:I30"/>
    <mergeCell ref="J30:L30"/>
    <mergeCell ref="A1:Q1"/>
    <mergeCell ref="A2:Q2"/>
    <mergeCell ref="D3:N3"/>
    <mergeCell ref="D4:F4"/>
    <mergeCell ref="G4:I4"/>
    <mergeCell ref="J4:L4"/>
    <mergeCell ref="M4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7">
      <selection activeCell="T41" sqref="T41"/>
    </sheetView>
  </sheetViews>
  <sheetFormatPr defaultColWidth="9.140625" defaultRowHeight="15"/>
  <cols>
    <col min="2" max="3" width="25.7109375" style="0" customWidth="1"/>
    <col min="20" max="20" width="15.7109375" style="0" customWidth="1"/>
  </cols>
  <sheetData>
    <row r="1" spans="1:20" ht="15">
      <c r="A1" s="211" t="s">
        <v>97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</row>
    <row r="2" spans="1:20" ht="15.75">
      <c r="A2" s="214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</row>
    <row r="3" spans="1:20" ht="126.75" customHeight="1" thickBot="1">
      <c r="A3" s="170" t="s">
        <v>2</v>
      </c>
      <c r="B3" s="296" t="s">
        <v>0</v>
      </c>
      <c r="C3" s="297"/>
      <c r="D3" s="264" t="s">
        <v>69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  <c r="S3" s="140" t="s">
        <v>3</v>
      </c>
      <c r="T3" s="141" t="s">
        <v>101</v>
      </c>
    </row>
    <row r="4" spans="1:20" ht="15.75">
      <c r="A4" s="267"/>
      <c r="B4" s="268"/>
      <c r="C4" s="269"/>
      <c r="D4" s="220" t="s">
        <v>5</v>
      </c>
      <c r="E4" s="221"/>
      <c r="F4" s="222"/>
      <c r="G4" s="223" t="s">
        <v>6</v>
      </c>
      <c r="H4" s="221"/>
      <c r="I4" s="224"/>
      <c r="J4" s="220" t="s">
        <v>7</v>
      </c>
      <c r="K4" s="221"/>
      <c r="L4" s="222"/>
      <c r="M4" s="225" t="s">
        <v>8</v>
      </c>
      <c r="N4" s="226"/>
      <c r="O4" s="317"/>
      <c r="P4" s="318" t="s">
        <v>71</v>
      </c>
      <c r="Q4" s="319"/>
      <c r="R4" s="317"/>
      <c r="S4" s="4" t="s">
        <v>100</v>
      </c>
      <c r="T4" s="5"/>
    </row>
    <row r="5" spans="1:20" ht="16.5" thickBot="1">
      <c r="A5" s="254"/>
      <c r="B5" s="255"/>
      <c r="C5" s="256"/>
      <c r="D5" s="6" t="s">
        <v>10</v>
      </c>
      <c r="E5" s="7" t="s">
        <v>11</v>
      </c>
      <c r="F5" s="8" t="s">
        <v>12</v>
      </c>
      <c r="G5" s="9" t="s">
        <v>10</v>
      </c>
      <c r="H5" s="7" t="s">
        <v>11</v>
      </c>
      <c r="I5" s="10" t="s">
        <v>12</v>
      </c>
      <c r="J5" s="6" t="s">
        <v>10</v>
      </c>
      <c r="K5" s="7" t="s">
        <v>11</v>
      </c>
      <c r="L5" s="8" t="s">
        <v>12</v>
      </c>
      <c r="M5" s="9" t="s">
        <v>10</v>
      </c>
      <c r="N5" s="11" t="s">
        <v>11</v>
      </c>
      <c r="O5" s="10" t="s">
        <v>12</v>
      </c>
      <c r="P5" s="71" t="s">
        <v>10</v>
      </c>
      <c r="Q5" s="144" t="s">
        <v>11</v>
      </c>
      <c r="R5" s="166" t="s">
        <v>12</v>
      </c>
      <c r="S5" s="12"/>
      <c r="T5" s="13"/>
    </row>
    <row r="6" spans="1:20" ht="15.75">
      <c r="A6" s="173" t="s">
        <v>13</v>
      </c>
      <c r="B6" s="298" t="s">
        <v>14</v>
      </c>
      <c r="C6" s="299"/>
      <c r="D6" s="15">
        <v>3</v>
      </c>
      <c r="E6" s="16"/>
      <c r="F6" s="17"/>
      <c r="G6" s="148">
        <v>3</v>
      </c>
      <c r="H6" s="16"/>
      <c r="I6" s="110"/>
      <c r="J6" s="15">
        <v>3</v>
      </c>
      <c r="K6" s="16"/>
      <c r="L6" s="17"/>
      <c r="M6" s="148">
        <v>3</v>
      </c>
      <c r="N6" s="19"/>
      <c r="O6" s="111"/>
      <c r="P6" s="145">
        <v>4</v>
      </c>
      <c r="Q6" s="20"/>
      <c r="R6" s="167"/>
      <c r="S6" s="20"/>
      <c r="T6" s="21">
        <f>SUM(D6,G6,J6,M6,P6)</f>
        <v>16</v>
      </c>
    </row>
    <row r="7" spans="1:20" ht="15.75">
      <c r="A7" s="171" t="s">
        <v>15</v>
      </c>
      <c r="B7" s="289" t="s">
        <v>16</v>
      </c>
      <c r="C7" s="290"/>
      <c r="D7" s="22">
        <v>2</v>
      </c>
      <c r="E7" s="16"/>
      <c r="F7" s="17"/>
      <c r="G7" s="149">
        <v>2</v>
      </c>
      <c r="H7" s="16"/>
      <c r="I7" s="110"/>
      <c r="J7" s="22">
        <v>2</v>
      </c>
      <c r="K7" s="16"/>
      <c r="L7" s="17"/>
      <c r="M7" s="149">
        <v>3</v>
      </c>
      <c r="N7" s="19"/>
      <c r="O7" s="111"/>
      <c r="P7" s="145">
        <v>3</v>
      </c>
      <c r="Q7" s="20"/>
      <c r="R7" s="167"/>
      <c r="S7" s="20"/>
      <c r="T7" s="21">
        <f aca="true" t="shared" si="0" ref="T7:T21">SUM(D7:P7)</f>
        <v>12</v>
      </c>
    </row>
    <row r="8" spans="1:20" ht="15.75">
      <c r="A8" s="171" t="s">
        <v>17</v>
      </c>
      <c r="B8" s="278" t="s">
        <v>70</v>
      </c>
      <c r="C8" s="279"/>
      <c r="D8" s="6">
        <v>2</v>
      </c>
      <c r="E8" s="7"/>
      <c r="F8" s="8"/>
      <c r="G8" s="148">
        <v>2</v>
      </c>
      <c r="H8" s="16"/>
      <c r="I8" s="110"/>
      <c r="J8" s="15">
        <v>2</v>
      </c>
      <c r="K8" s="16"/>
      <c r="L8" s="17"/>
      <c r="M8" s="148">
        <v>1</v>
      </c>
      <c r="N8" s="19"/>
      <c r="O8" s="111"/>
      <c r="P8" s="145">
        <v>1</v>
      </c>
      <c r="Q8" s="20"/>
      <c r="R8" s="167"/>
      <c r="S8" s="20"/>
      <c r="T8" s="21">
        <f t="shared" si="0"/>
        <v>8</v>
      </c>
    </row>
    <row r="9" spans="1:20" ht="15.75">
      <c r="A9" s="171" t="s">
        <v>19</v>
      </c>
      <c r="B9" s="278" t="s">
        <v>20</v>
      </c>
      <c r="C9" s="279"/>
      <c r="D9" s="15">
        <v>1</v>
      </c>
      <c r="E9" s="16"/>
      <c r="F9" s="17"/>
      <c r="G9" s="148"/>
      <c r="H9" s="16"/>
      <c r="I9" s="110"/>
      <c r="J9" s="15"/>
      <c r="K9" s="16"/>
      <c r="L9" s="17"/>
      <c r="M9" s="148"/>
      <c r="N9" s="19"/>
      <c r="O9" s="111"/>
      <c r="P9" s="145"/>
      <c r="Q9" s="20"/>
      <c r="R9" s="167"/>
      <c r="S9" s="20"/>
      <c r="T9" s="21">
        <f t="shared" si="0"/>
        <v>1</v>
      </c>
    </row>
    <row r="10" spans="1:20" ht="15.75">
      <c r="A10" s="171" t="s">
        <v>21</v>
      </c>
      <c r="B10" s="289" t="s">
        <v>22</v>
      </c>
      <c r="C10" s="290"/>
      <c r="D10" s="22">
        <v>2</v>
      </c>
      <c r="E10" s="16"/>
      <c r="F10" s="17"/>
      <c r="G10" s="149">
        <v>2</v>
      </c>
      <c r="H10" s="16"/>
      <c r="I10" s="110"/>
      <c r="J10" s="22">
        <v>2</v>
      </c>
      <c r="K10" s="16"/>
      <c r="L10" s="17"/>
      <c r="M10" s="149">
        <v>1</v>
      </c>
      <c r="N10" s="19"/>
      <c r="O10" s="111"/>
      <c r="P10" s="145">
        <v>1</v>
      </c>
      <c r="Q10" s="20"/>
      <c r="R10" s="167"/>
      <c r="S10" s="20"/>
      <c r="T10" s="26">
        <f t="shared" si="0"/>
        <v>8</v>
      </c>
    </row>
    <row r="11" spans="1:20" ht="15.75">
      <c r="A11" s="171" t="s">
        <v>23</v>
      </c>
      <c r="B11" s="287" t="s">
        <v>24</v>
      </c>
      <c r="C11" s="288"/>
      <c r="D11" s="15"/>
      <c r="E11" s="16"/>
      <c r="F11" s="28"/>
      <c r="G11" s="148"/>
      <c r="H11" s="150"/>
      <c r="I11" s="151"/>
      <c r="J11" s="15"/>
      <c r="K11" s="16"/>
      <c r="L11" s="152"/>
      <c r="M11" s="148">
        <v>1</v>
      </c>
      <c r="N11" s="153"/>
      <c r="O11" s="154"/>
      <c r="P11" s="145">
        <v>1</v>
      </c>
      <c r="Q11" s="162"/>
      <c r="R11" s="168"/>
      <c r="S11" s="20"/>
      <c r="T11" s="21">
        <f t="shared" si="0"/>
        <v>2</v>
      </c>
    </row>
    <row r="12" spans="1:20" ht="15.75">
      <c r="A12" s="171" t="s">
        <v>25</v>
      </c>
      <c r="B12" s="278" t="s">
        <v>26</v>
      </c>
      <c r="C12" s="279"/>
      <c r="D12" s="15"/>
      <c r="E12" s="16"/>
      <c r="F12" s="28"/>
      <c r="G12" s="148">
        <v>1</v>
      </c>
      <c r="H12" s="150"/>
      <c r="I12" s="151"/>
      <c r="J12" s="15">
        <v>1</v>
      </c>
      <c r="K12" s="16"/>
      <c r="L12" s="152"/>
      <c r="M12" s="148"/>
      <c r="N12" s="153"/>
      <c r="O12" s="154"/>
      <c r="P12" s="155"/>
      <c r="Q12" s="162"/>
      <c r="R12" s="168"/>
      <c r="S12" s="20"/>
      <c r="T12" s="21">
        <f t="shared" si="0"/>
        <v>2</v>
      </c>
    </row>
    <row r="13" spans="1:20" ht="15.75">
      <c r="A13" s="171" t="s">
        <v>27</v>
      </c>
      <c r="B13" s="287" t="s">
        <v>28</v>
      </c>
      <c r="C13" s="288"/>
      <c r="D13" s="15">
        <v>1</v>
      </c>
      <c r="E13" s="16"/>
      <c r="F13" s="28"/>
      <c r="G13" s="148">
        <v>1</v>
      </c>
      <c r="H13" s="150"/>
      <c r="I13" s="151"/>
      <c r="J13" s="15">
        <v>1</v>
      </c>
      <c r="K13" s="16"/>
      <c r="L13" s="152"/>
      <c r="M13" s="148">
        <v>1</v>
      </c>
      <c r="N13" s="153"/>
      <c r="O13" s="154"/>
      <c r="P13" s="155"/>
      <c r="Q13" s="162"/>
      <c r="R13" s="168"/>
      <c r="S13" s="20"/>
      <c r="T13" s="21">
        <f t="shared" si="0"/>
        <v>4</v>
      </c>
    </row>
    <row r="14" spans="1:20" ht="15.75">
      <c r="A14" s="171" t="s">
        <v>29</v>
      </c>
      <c r="B14" s="289" t="s">
        <v>30</v>
      </c>
      <c r="C14" s="290"/>
      <c r="D14" s="15">
        <v>1</v>
      </c>
      <c r="E14" s="16"/>
      <c r="F14" s="28"/>
      <c r="G14" s="148">
        <v>1</v>
      </c>
      <c r="H14" s="150"/>
      <c r="I14" s="151"/>
      <c r="J14" s="15">
        <v>1</v>
      </c>
      <c r="K14" s="16"/>
      <c r="L14" s="152"/>
      <c r="M14" s="148">
        <v>1</v>
      </c>
      <c r="N14" s="153"/>
      <c r="O14" s="154"/>
      <c r="P14" s="155"/>
      <c r="Q14" s="162"/>
      <c r="R14" s="168"/>
      <c r="S14" s="20"/>
      <c r="T14" s="21">
        <f t="shared" si="0"/>
        <v>4</v>
      </c>
    </row>
    <row r="15" spans="1:20" ht="15.75">
      <c r="A15" s="171" t="s">
        <v>31</v>
      </c>
      <c r="B15" s="291" t="s">
        <v>32</v>
      </c>
      <c r="C15" s="292"/>
      <c r="D15" s="15">
        <v>1</v>
      </c>
      <c r="E15" s="16"/>
      <c r="F15" s="8">
        <v>1</v>
      </c>
      <c r="G15" s="148">
        <v>1</v>
      </c>
      <c r="H15" s="150"/>
      <c r="I15" s="18">
        <v>1</v>
      </c>
      <c r="J15" s="15">
        <v>1</v>
      </c>
      <c r="K15" s="16">
        <v>1</v>
      </c>
      <c r="L15" s="152"/>
      <c r="M15" s="148">
        <v>1</v>
      </c>
      <c r="N15" s="19">
        <v>1</v>
      </c>
      <c r="O15" s="154"/>
      <c r="P15" s="145"/>
      <c r="Q15" s="20"/>
      <c r="R15" s="201">
        <v>2</v>
      </c>
      <c r="S15" s="20">
        <f>E15+H15+K15+N15+Q15</f>
        <v>2</v>
      </c>
      <c r="T15" s="21">
        <f t="shared" si="0"/>
        <v>8</v>
      </c>
    </row>
    <row r="16" spans="1:20" ht="15.75">
      <c r="A16" s="171" t="s">
        <v>33</v>
      </c>
      <c r="B16" s="287" t="s">
        <v>34</v>
      </c>
      <c r="C16" s="288"/>
      <c r="D16" s="15">
        <v>1</v>
      </c>
      <c r="E16" s="16"/>
      <c r="F16" s="28"/>
      <c r="G16" s="148">
        <v>1</v>
      </c>
      <c r="H16" s="150"/>
      <c r="I16" s="151"/>
      <c r="J16" s="15">
        <v>1</v>
      </c>
      <c r="K16" s="16"/>
      <c r="L16" s="152"/>
      <c r="M16" s="148">
        <v>1</v>
      </c>
      <c r="N16" s="19"/>
      <c r="O16" s="154"/>
      <c r="P16" s="145"/>
      <c r="Q16" s="20"/>
      <c r="R16" s="167"/>
      <c r="S16" s="20"/>
      <c r="T16" s="21">
        <f t="shared" si="0"/>
        <v>4</v>
      </c>
    </row>
    <row r="17" spans="1:20" ht="15.75">
      <c r="A17" s="171" t="s">
        <v>35</v>
      </c>
      <c r="B17" s="291" t="s">
        <v>36</v>
      </c>
      <c r="C17" s="292"/>
      <c r="D17" s="15">
        <v>2</v>
      </c>
      <c r="E17" s="16">
        <v>1</v>
      </c>
      <c r="F17" s="28"/>
      <c r="G17" s="148">
        <v>2</v>
      </c>
      <c r="H17" s="16">
        <v>1</v>
      </c>
      <c r="I17" s="151"/>
      <c r="J17" s="15">
        <v>3</v>
      </c>
      <c r="K17" s="16">
        <v>1</v>
      </c>
      <c r="L17" s="152"/>
      <c r="M17" s="148">
        <v>3</v>
      </c>
      <c r="N17" s="19">
        <v>1</v>
      </c>
      <c r="O17" s="154"/>
      <c r="P17" s="145">
        <v>4</v>
      </c>
      <c r="Q17" s="20">
        <v>2</v>
      </c>
      <c r="R17" s="167"/>
      <c r="S17" s="20">
        <f>E17+H17+K17+N17+Q17</f>
        <v>6</v>
      </c>
      <c r="T17" s="21">
        <f t="shared" si="0"/>
        <v>18</v>
      </c>
    </row>
    <row r="18" spans="1:20" ht="15.75">
      <c r="A18" s="171" t="s">
        <v>37</v>
      </c>
      <c r="B18" s="287" t="s">
        <v>38</v>
      </c>
      <c r="C18" s="288"/>
      <c r="D18" s="15">
        <v>1</v>
      </c>
      <c r="E18" s="16"/>
      <c r="F18" s="28"/>
      <c r="G18" s="148">
        <v>1</v>
      </c>
      <c r="H18" s="150"/>
      <c r="I18" s="151"/>
      <c r="J18" s="15">
        <v>1</v>
      </c>
      <c r="K18" s="16"/>
      <c r="L18" s="152"/>
      <c r="M18" s="148"/>
      <c r="N18" s="153"/>
      <c r="O18" s="154"/>
      <c r="P18" s="145"/>
      <c r="Q18" s="20"/>
      <c r="R18" s="167"/>
      <c r="S18" s="20"/>
      <c r="T18" s="21">
        <f t="shared" si="0"/>
        <v>3</v>
      </c>
    </row>
    <row r="19" spans="1:20" ht="15.75">
      <c r="A19" s="171" t="s">
        <v>39</v>
      </c>
      <c r="B19" s="278" t="s">
        <v>40</v>
      </c>
      <c r="C19" s="279"/>
      <c r="D19" s="15">
        <v>3</v>
      </c>
      <c r="E19" s="16"/>
      <c r="F19" s="28"/>
      <c r="G19" s="148">
        <v>3</v>
      </c>
      <c r="H19" s="150"/>
      <c r="I19" s="151"/>
      <c r="J19" s="15">
        <v>3</v>
      </c>
      <c r="K19" s="16"/>
      <c r="L19" s="152"/>
      <c r="M19" s="148">
        <v>3</v>
      </c>
      <c r="N19" s="153"/>
      <c r="O19" s="154"/>
      <c r="P19" s="145">
        <v>3</v>
      </c>
      <c r="Q19" s="20"/>
      <c r="R19" s="167"/>
      <c r="S19" s="20"/>
      <c r="T19" s="21">
        <f t="shared" si="0"/>
        <v>15</v>
      </c>
    </row>
    <row r="20" spans="1:20" ht="15.75">
      <c r="A20" s="171" t="s">
        <v>41</v>
      </c>
      <c r="B20" s="278" t="s">
        <v>42</v>
      </c>
      <c r="C20" s="279"/>
      <c r="D20" s="15">
        <v>1</v>
      </c>
      <c r="E20" s="16"/>
      <c r="F20" s="28"/>
      <c r="G20" s="148"/>
      <c r="H20" s="150"/>
      <c r="I20" s="151"/>
      <c r="J20" s="15"/>
      <c r="K20" s="16"/>
      <c r="L20" s="152"/>
      <c r="M20" s="148"/>
      <c r="N20" s="153"/>
      <c r="O20" s="154"/>
      <c r="P20" s="155"/>
      <c r="Q20" s="162"/>
      <c r="R20" s="168"/>
      <c r="S20" s="20"/>
      <c r="T20" s="21">
        <f t="shared" si="0"/>
        <v>1</v>
      </c>
    </row>
    <row r="21" spans="1:20" ht="16.5" thickBot="1">
      <c r="A21" s="174" t="s">
        <v>43</v>
      </c>
      <c r="B21" s="285" t="s">
        <v>44</v>
      </c>
      <c r="C21" s="286"/>
      <c r="D21" s="15">
        <v>1</v>
      </c>
      <c r="E21" s="16"/>
      <c r="F21" s="28"/>
      <c r="G21" s="148">
        <v>1</v>
      </c>
      <c r="H21" s="150"/>
      <c r="I21" s="151"/>
      <c r="J21" s="15">
        <v>1</v>
      </c>
      <c r="K21" s="16"/>
      <c r="L21" s="152"/>
      <c r="M21" s="148">
        <v>1</v>
      </c>
      <c r="N21" s="153"/>
      <c r="O21" s="154"/>
      <c r="P21" s="145">
        <v>1</v>
      </c>
      <c r="Q21" s="162"/>
      <c r="R21" s="168"/>
      <c r="S21" s="20"/>
      <c r="T21" s="21">
        <f t="shared" si="0"/>
        <v>5</v>
      </c>
    </row>
    <row r="22" spans="1:20" ht="15.75">
      <c r="A22" s="300" t="s">
        <v>98</v>
      </c>
      <c r="B22" s="301"/>
      <c r="C22" s="302"/>
      <c r="D22" s="44">
        <f>SUM(D6:D21)</f>
        <v>22</v>
      </c>
      <c r="E22" s="45"/>
      <c r="F22" s="46">
        <f>SUM(F6:F21)</f>
        <v>1</v>
      </c>
      <c r="G22" s="44">
        <f>SUM(G6:G21)</f>
        <v>21</v>
      </c>
      <c r="H22" s="47"/>
      <c r="I22" s="202">
        <v>1</v>
      </c>
      <c r="J22" s="49">
        <f>SUM(J6:J21)</f>
        <v>22</v>
      </c>
      <c r="K22" s="47"/>
      <c r="L22" s="46"/>
      <c r="M22" s="44">
        <f>SUM(M6:M21)</f>
        <v>20</v>
      </c>
      <c r="N22" s="46"/>
      <c r="O22" s="121"/>
      <c r="P22" s="146">
        <f>SUM(P6:P21)</f>
        <v>18</v>
      </c>
      <c r="Q22" s="58"/>
      <c r="R22" s="194">
        <f>SUM(R6:R21)</f>
        <v>2</v>
      </c>
      <c r="S22" s="20"/>
      <c r="T22" s="50">
        <f>D22+G22+J22+M22+P22</f>
        <v>103</v>
      </c>
    </row>
    <row r="23" spans="1:20" ht="19.5" thickBot="1">
      <c r="A23" s="303" t="s">
        <v>99</v>
      </c>
      <c r="B23" s="304"/>
      <c r="C23" s="305"/>
      <c r="D23" s="51"/>
      <c r="E23" s="52">
        <f>SUM(E6:E21)</f>
        <v>1</v>
      </c>
      <c r="F23" s="53"/>
      <c r="G23" s="51"/>
      <c r="H23" s="52">
        <f>SUM(H6:H21)</f>
        <v>1</v>
      </c>
      <c r="I23" s="54"/>
      <c r="J23" s="55"/>
      <c r="K23" s="52">
        <f>SUM(K6:K21)</f>
        <v>2</v>
      </c>
      <c r="L23" s="56"/>
      <c r="M23" s="51"/>
      <c r="N23" s="56">
        <f>SUM(N6:N22)</f>
        <v>2</v>
      </c>
      <c r="O23" s="111"/>
      <c r="P23" s="145"/>
      <c r="Q23" s="20">
        <f>SUM(Q6:Q21)</f>
        <v>2</v>
      </c>
      <c r="R23" s="167"/>
      <c r="S23" s="58"/>
      <c r="T23" s="59">
        <f>SUM(D23:S23)</f>
        <v>8</v>
      </c>
    </row>
    <row r="24" spans="1:20" ht="16.5" thickBot="1">
      <c r="A24" s="314" t="s">
        <v>72</v>
      </c>
      <c r="B24" s="315"/>
      <c r="C24" s="316"/>
      <c r="D24" s="76"/>
      <c r="E24" s="61"/>
      <c r="F24" s="77"/>
      <c r="G24" s="44"/>
      <c r="H24" s="47"/>
      <c r="I24" s="48"/>
      <c r="J24" s="49"/>
      <c r="K24" s="47"/>
      <c r="L24" s="46"/>
      <c r="M24" s="44"/>
      <c r="N24" s="46"/>
      <c r="O24" s="121"/>
      <c r="P24" s="146"/>
      <c r="Q24" s="142"/>
      <c r="R24" s="169"/>
      <c r="S24" s="156"/>
      <c r="T24" s="21"/>
    </row>
    <row r="25" spans="1:20" ht="15.75">
      <c r="A25" s="175" t="s">
        <v>45</v>
      </c>
      <c r="B25" s="276" t="s">
        <v>73</v>
      </c>
      <c r="C25" s="277"/>
      <c r="D25" s="76">
        <v>1</v>
      </c>
      <c r="E25" s="61"/>
      <c r="F25" s="77"/>
      <c r="G25" s="44">
        <v>1</v>
      </c>
      <c r="H25" s="47"/>
      <c r="I25" s="48"/>
      <c r="J25" s="49"/>
      <c r="K25" s="47"/>
      <c r="L25" s="46"/>
      <c r="M25" s="44"/>
      <c r="N25" s="46"/>
      <c r="O25" s="121"/>
      <c r="P25" s="146"/>
      <c r="Q25" s="142"/>
      <c r="R25" s="169"/>
      <c r="S25" s="156"/>
      <c r="T25" s="21">
        <f>SUM(D25:P25)</f>
        <v>2</v>
      </c>
    </row>
    <row r="26" spans="1:20" ht="15.75">
      <c r="A26" s="172" t="s">
        <v>47</v>
      </c>
      <c r="B26" s="278" t="s">
        <v>74</v>
      </c>
      <c r="C26" s="279"/>
      <c r="D26" s="76">
        <v>2</v>
      </c>
      <c r="E26" s="61"/>
      <c r="F26" s="77"/>
      <c r="G26" s="44">
        <v>2</v>
      </c>
      <c r="H26" s="47"/>
      <c r="I26" s="48"/>
      <c r="J26" s="49">
        <v>2</v>
      </c>
      <c r="K26" s="47"/>
      <c r="L26" s="46"/>
      <c r="M26" s="44"/>
      <c r="N26" s="46"/>
      <c r="O26" s="121"/>
      <c r="P26" s="146"/>
      <c r="Q26" s="142"/>
      <c r="R26" s="169"/>
      <c r="S26" s="156"/>
      <c r="T26" s="21">
        <f aca="true" t="shared" si="1" ref="T26:T36">SUM(D26:P26)</f>
        <v>6</v>
      </c>
    </row>
    <row r="27" spans="1:20" ht="15.75">
      <c r="A27" s="172" t="s">
        <v>85</v>
      </c>
      <c r="B27" s="278" t="s">
        <v>75</v>
      </c>
      <c r="C27" s="279"/>
      <c r="D27" s="76"/>
      <c r="E27" s="61"/>
      <c r="F27" s="77"/>
      <c r="G27" s="44"/>
      <c r="H27" s="47"/>
      <c r="I27" s="48"/>
      <c r="J27" s="49"/>
      <c r="K27" s="47"/>
      <c r="L27" s="46"/>
      <c r="M27" s="44">
        <v>1</v>
      </c>
      <c r="N27" s="46"/>
      <c r="O27" s="121"/>
      <c r="P27" s="146">
        <v>0.5</v>
      </c>
      <c r="Q27" s="142"/>
      <c r="R27" s="169"/>
      <c r="S27" s="156"/>
      <c r="T27" s="21">
        <f t="shared" si="1"/>
        <v>1.5</v>
      </c>
    </row>
    <row r="28" spans="1:20" ht="15.75">
      <c r="A28" s="172" t="s">
        <v>86</v>
      </c>
      <c r="B28" s="278" t="s">
        <v>76</v>
      </c>
      <c r="C28" s="279"/>
      <c r="D28" s="76">
        <v>1</v>
      </c>
      <c r="E28" s="61"/>
      <c r="F28" s="77"/>
      <c r="G28" s="44">
        <v>1</v>
      </c>
      <c r="H28" s="47"/>
      <c r="I28" s="48"/>
      <c r="J28" s="49"/>
      <c r="K28" s="47"/>
      <c r="L28" s="46"/>
      <c r="M28" s="44"/>
      <c r="N28" s="46"/>
      <c r="O28" s="121"/>
      <c r="P28" s="146"/>
      <c r="Q28" s="142"/>
      <c r="R28" s="169"/>
      <c r="S28" s="156"/>
      <c r="T28" s="21">
        <f t="shared" si="1"/>
        <v>2</v>
      </c>
    </row>
    <row r="29" spans="1:20" ht="15.75">
      <c r="A29" s="172" t="s">
        <v>64</v>
      </c>
      <c r="B29" s="278" t="s">
        <v>77</v>
      </c>
      <c r="C29" s="279"/>
      <c r="D29" s="76"/>
      <c r="E29" s="61"/>
      <c r="F29" s="77"/>
      <c r="G29" s="44"/>
      <c r="H29" s="47"/>
      <c r="I29" s="48"/>
      <c r="J29" s="49"/>
      <c r="K29" s="47"/>
      <c r="L29" s="46"/>
      <c r="M29" s="44">
        <v>3</v>
      </c>
      <c r="N29" s="46"/>
      <c r="O29" s="121"/>
      <c r="P29" s="146">
        <v>1.5</v>
      </c>
      <c r="Q29" s="142"/>
      <c r="R29" s="169"/>
      <c r="S29" s="156"/>
      <c r="T29" s="21">
        <f t="shared" si="1"/>
        <v>4.5</v>
      </c>
    </row>
    <row r="30" spans="1:20" ht="15.75">
      <c r="A30" s="172" t="s">
        <v>87</v>
      </c>
      <c r="B30" s="278" t="s">
        <v>78</v>
      </c>
      <c r="C30" s="279"/>
      <c r="D30" s="76">
        <v>2</v>
      </c>
      <c r="E30" s="61"/>
      <c r="F30" s="77"/>
      <c r="G30" s="44">
        <v>2</v>
      </c>
      <c r="H30" s="47"/>
      <c r="I30" s="48"/>
      <c r="J30" s="49">
        <v>2</v>
      </c>
      <c r="K30" s="47"/>
      <c r="L30" s="46"/>
      <c r="M30" s="44">
        <v>2</v>
      </c>
      <c r="N30" s="46"/>
      <c r="O30" s="121"/>
      <c r="P30" s="146">
        <v>1</v>
      </c>
      <c r="Q30" s="142"/>
      <c r="R30" s="169"/>
      <c r="S30" s="156"/>
      <c r="T30" s="21">
        <f t="shared" si="1"/>
        <v>9</v>
      </c>
    </row>
    <row r="31" spans="1:20" ht="16.5" thickBot="1">
      <c r="A31" s="176" t="s">
        <v>88</v>
      </c>
      <c r="B31" s="280" t="s">
        <v>79</v>
      </c>
      <c r="C31" s="281"/>
      <c r="D31" s="76"/>
      <c r="E31" s="61"/>
      <c r="F31" s="77"/>
      <c r="G31" s="44">
        <v>2</v>
      </c>
      <c r="H31" s="47"/>
      <c r="I31" s="48"/>
      <c r="J31" s="49"/>
      <c r="K31" s="47"/>
      <c r="L31" s="46"/>
      <c r="M31" s="44"/>
      <c r="N31" s="46"/>
      <c r="O31" s="121"/>
      <c r="P31" s="146"/>
      <c r="Q31" s="142"/>
      <c r="R31" s="169"/>
      <c r="S31" s="156"/>
      <c r="T31" s="21">
        <f t="shared" si="1"/>
        <v>2</v>
      </c>
    </row>
    <row r="32" spans="1:20" ht="15.75" customHeight="1" thickBot="1">
      <c r="A32" s="273" t="s">
        <v>80</v>
      </c>
      <c r="B32" s="274"/>
      <c r="C32" s="275"/>
      <c r="D32" s="76"/>
      <c r="E32" s="61"/>
      <c r="F32" s="77"/>
      <c r="G32" s="44"/>
      <c r="H32" s="47"/>
      <c r="I32" s="48"/>
      <c r="J32" s="49"/>
      <c r="K32" s="47"/>
      <c r="L32" s="46"/>
      <c r="M32" s="44"/>
      <c r="N32" s="46"/>
      <c r="O32" s="121"/>
      <c r="P32" s="146"/>
      <c r="Q32" s="142"/>
      <c r="R32" s="169"/>
      <c r="S32" s="156"/>
      <c r="T32" s="21"/>
    </row>
    <row r="33" spans="1:20" ht="15.75">
      <c r="A33" s="175" t="s">
        <v>89</v>
      </c>
      <c r="B33" s="276" t="s">
        <v>81</v>
      </c>
      <c r="C33" s="277"/>
      <c r="D33" s="76">
        <v>5</v>
      </c>
      <c r="E33" s="61"/>
      <c r="F33" s="77"/>
      <c r="G33" s="44">
        <v>5</v>
      </c>
      <c r="H33" s="47"/>
      <c r="I33" s="48"/>
      <c r="J33" s="49">
        <v>4</v>
      </c>
      <c r="K33" s="47"/>
      <c r="L33" s="46"/>
      <c r="M33" s="44"/>
      <c r="N33" s="46"/>
      <c r="O33" s="121"/>
      <c r="P33" s="146"/>
      <c r="Q33" s="142"/>
      <c r="R33" s="169"/>
      <c r="S33" s="156"/>
      <c r="T33" s="21">
        <f t="shared" si="1"/>
        <v>14</v>
      </c>
    </row>
    <row r="34" spans="1:20" ht="15.75">
      <c r="A34" s="172" t="s">
        <v>90</v>
      </c>
      <c r="B34" s="278" t="s">
        <v>82</v>
      </c>
      <c r="C34" s="279"/>
      <c r="D34" s="76"/>
      <c r="E34" s="61"/>
      <c r="F34" s="77"/>
      <c r="G34" s="44"/>
      <c r="H34" s="47"/>
      <c r="I34" s="48"/>
      <c r="J34" s="49">
        <v>4</v>
      </c>
      <c r="K34" s="47"/>
      <c r="L34" s="46"/>
      <c r="M34" s="44">
        <v>4</v>
      </c>
      <c r="N34" s="46"/>
      <c r="O34" s="121"/>
      <c r="P34" s="146">
        <v>2</v>
      </c>
      <c r="Q34" s="142"/>
      <c r="R34" s="169"/>
      <c r="S34" s="156"/>
      <c r="T34" s="21">
        <f t="shared" si="1"/>
        <v>10</v>
      </c>
    </row>
    <row r="35" spans="1:20" ht="15.75">
      <c r="A35" s="172" t="s">
        <v>91</v>
      </c>
      <c r="B35" s="278" t="s">
        <v>83</v>
      </c>
      <c r="C35" s="279"/>
      <c r="D35" s="76"/>
      <c r="E35" s="61"/>
      <c r="F35" s="77"/>
      <c r="G35" s="44"/>
      <c r="H35" s="47"/>
      <c r="I35" s="48"/>
      <c r="J35" s="49"/>
      <c r="K35" s="47"/>
      <c r="L35" s="46"/>
      <c r="M35" s="44"/>
      <c r="N35" s="46"/>
      <c r="O35" s="121"/>
      <c r="P35" s="146">
        <v>2</v>
      </c>
      <c r="Q35" s="142"/>
      <c r="R35" s="169"/>
      <c r="S35" s="156"/>
      <c r="T35" s="21">
        <f t="shared" si="1"/>
        <v>2</v>
      </c>
    </row>
    <row r="36" spans="1:20" ht="16.5" thickBot="1">
      <c r="A36" s="176" t="s">
        <v>92</v>
      </c>
      <c r="B36" s="280" t="s">
        <v>84</v>
      </c>
      <c r="C36" s="281"/>
      <c r="D36" s="76"/>
      <c r="E36" s="163"/>
      <c r="F36" s="77"/>
      <c r="G36" s="44"/>
      <c r="H36" s="47"/>
      <c r="I36" s="48"/>
      <c r="J36" s="49"/>
      <c r="K36" s="47"/>
      <c r="L36" s="46"/>
      <c r="M36" s="44">
        <v>3</v>
      </c>
      <c r="N36" s="46"/>
      <c r="O36" s="121"/>
      <c r="P36" s="146"/>
      <c r="Q36" s="142"/>
      <c r="R36" s="169"/>
      <c r="S36" s="156"/>
      <c r="T36" s="21">
        <f t="shared" si="1"/>
        <v>3</v>
      </c>
    </row>
    <row r="37" spans="1:20" ht="15.75" customHeight="1" thickBot="1">
      <c r="A37" s="262" t="s">
        <v>51</v>
      </c>
      <c r="B37" s="262"/>
      <c r="C37" s="263"/>
      <c r="D37" s="161">
        <f>SUM(D22:D36,E23)</f>
        <v>34</v>
      </c>
      <c r="E37" s="164"/>
      <c r="F37" s="180"/>
      <c r="G37" s="78">
        <f>SUM(G22:G36,H23)</f>
        <v>35</v>
      </c>
      <c r="H37" s="47"/>
      <c r="I37" s="48"/>
      <c r="J37" s="156">
        <f>SUM(J22:J36,K23)</f>
        <v>36</v>
      </c>
      <c r="K37" s="47"/>
      <c r="L37" s="48"/>
      <c r="M37" s="156">
        <f>SUM(M22:M36,N23)</f>
        <v>35</v>
      </c>
      <c r="N37" s="47"/>
      <c r="O37" s="48"/>
      <c r="P37" s="195">
        <f>SUM(P22:P36,Q23)</f>
        <v>27</v>
      </c>
      <c r="Q37" s="146"/>
      <c r="R37" s="169"/>
      <c r="S37" s="142"/>
      <c r="T37" s="21">
        <f>SUM(D37:Q37)</f>
        <v>167</v>
      </c>
    </row>
    <row r="38" spans="1:20" ht="16.5" thickBot="1">
      <c r="A38" s="177" t="s">
        <v>94</v>
      </c>
      <c r="B38" s="260" t="s">
        <v>52</v>
      </c>
      <c r="C38" s="261"/>
      <c r="D38" s="136">
        <v>2</v>
      </c>
      <c r="E38" s="68"/>
      <c r="F38" s="69"/>
      <c r="G38" s="148">
        <v>2</v>
      </c>
      <c r="H38" s="157"/>
      <c r="I38" s="158"/>
      <c r="J38" s="15">
        <v>2</v>
      </c>
      <c r="K38" s="157"/>
      <c r="L38" s="158"/>
      <c r="M38" s="15">
        <v>2</v>
      </c>
      <c r="N38" s="159"/>
      <c r="O38" s="111"/>
      <c r="P38" s="145">
        <v>2</v>
      </c>
      <c r="Q38" s="42"/>
      <c r="R38" s="167"/>
      <c r="S38" s="160"/>
      <c r="T38" s="72">
        <f>SUM(D38:P38)</f>
        <v>10</v>
      </c>
    </row>
    <row r="39" spans="1:20" ht="16.5" thickBot="1">
      <c r="A39" s="179" t="s">
        <v>95</v>
      </c>
      <c r="B39" s="198" t="s">
        <v>53</v>
      </c>
      <c r="C39" s="199"/>
      <c r="D39" s="104">
        <v>0.5</v>
      </c>
      <c r="E39" s="178"/>
      <c r="F39" s="105"/>
      <c r="G39" s="182">
        <v>0.5</v>
      </c>
      <c r="H39" s="183"/>
      <c r="I39" s="184"/>
      <c r="J39" s="185">
        <v>0.5</v>
      </c>
      <c r="K39" s="183"/>
      <c r="L39" s="186"/>
      <c r="M39" s="182">
        <v>0.5</v>
      </c>
      <c r="N39" s="186"/>
      <c r="O39" s="187"/>
      <c r="P39" s="188"/>
      <c r="Q39" s="189"/>
      <c r="R39" s="190"/>
      <c r="S39" s="191"/>
      <c r="T39" s="192">
        <f>SUM(D39:N39)</f>
        <v>2</v>
      </c>
    </row>
    <row r="40" spans="1:20" ht="16.5" thickBot="1">
      <c r="A40" s="270" t="s">
        <v>54</v>
      </c>
      <c r="B40" s="271"/>
      <c r="C40" s="272"/>
      <c r="D40" s="306">
        <f>SUM(D37:D39)</f>
        <v>36.5</v>
      </c>
      <c r="E40" s="307"/>
      <c r="F40" s="308"/>
      <c r="G40" s="309">
        <f>SUM(G37:G39)</f>
        <v>37.5</v>
      </c>
      <c r="H40" s="310"/>
      <c r="I40" s="311"/>
      <c r="J40" s="312">
        <f>SUM(J37:J39)</f>
        <v>38.5</v>
      </c>
      <c r="K40" s="310"/>
      <c r="L40" s="313"/>
      <c r="M40" s="282">
        <f>SUM(M37:M39)</f>
        <v>37.5</v>
      </c>
      <c r="N40" s="283"/>
      <c r="O40" s="284"/>
      <c r="P40" s="257">
        <f>SUM(P37:P39)</f>
        <v>29</v>
      </c>
      <c r="Q40" s="258"/>
      <c r="R40" s="259"/>
      <c r="S40" s="200">
        <f>SUM(S6:S39)</f>
        <v>8</v>
      </c>
      <c r="T40" s="181">
        <f>SUM(D40:R40)</f>
        <v>179</v>
      </c>
    </row>
    <row r="41" spans="1:20" ht="16.5" thickBot="1">
      <c r="A41" s="293" t="s">
        <v>55</v>
      </c>
      <c r="B41" s="294"/>
      <c r="C41" s="295"/>
      <c r="D41" s="204"/>
      <c r="E41" s="205"/>
      <c r="F41" s="206">
        <v>1</v>
      </c>
      <c r="G41" s="204"/>
      <c r="H41" s="205"/>
      <c r="I41" s="207">
        <v>1</v>
      </c>
      <c r="J41" s="208"/>
      <c r="K41" s="205"/>
      <c r="L41" s="206"/>
      <c r="M41" s="204"/>
      <c r="N41" s="206"/>
      <c r="O41" s="207"/>
      <c r="P41" s="147"/>
      <c r="Q41" s="209"/>
      <c r="R41" s="210">
        <v>2</v>
      </c>
      <c r="S41" s="209"/>
      <c r="T41" s="124">
        <f>F41+I41+L41+O41+R41</f>
        <v>4</v>
      </c>
    </row>
    <row r="42" spans="1:20" ht="16.5" thickBot="1">
      <c r="A42" s="254" t="s">
        <v>58</v>
      </c>
      <c r="B42" s="255"/>
      <c r="C42" s="256"/>
      <c r="D42" s="104"/>
      <c r="E42" s="178" t="s">
        <v>93</v>
      </c>
      <c r="F42" s="105"/>
      <c r="G42" s="104"/>
      <c r="H42" s="178" t="s">
        <v>93</v>
      </c>
      <c r="I42" s="106"/>
      <c r="J42" s="203"/>
      <c r="K42" s="178" t="s">
        <v>60</v>
      </c>
      <c r="L42" s="105"/>
      <c r="M42" s="193"/>
      <c r="N42" s="105" t="s">
        <v>60</v>
      </c>
      <c r="O42" s="134"/>
      <c r="P42" s="143"/>
      <c r="Q42" s="196"/>
      <c r="R42" s="165"/>
      <c r="S42" s="107"/>
      <c r="T42" s="108" t="s">
        <v>66</v>
      </c>
    </row>
    <row r="43" ht="15">
      <c r="Q43" s="197"/>
    </row>
  </sheetData>
  <sheetProtection/>
  <mergeCells count="51">
    <mergeCell ref="A1:T1"/>
    <mergeCell ref="A2:T2"/>
    <mergeCell ref="D4:F4"/>
    <mergeCell ref="G4:I4"/>
    <mergeCell ref="J4:L4"/>
    <mergeCell ref="M4:O4"/>
    <mergeCell ref="P4:R4"/>
    <mergeCell ref="A23:C23"/>
    <mergeCell ref="D40:F40"/>
    <mergeCell ref="G40:I40"/>
    <mergeCell ref="J40:L40"/>
    <mergeCell ref="A24:C24"/>
    <mergeCell ref="B25:C25"/>
    <mergeCell ref="B26:C26"/>
    <mergeCell ref="A41:C41"/>
    <mergeCell ref="B3:C3"/>
    <mergeCell ref="B6:C6"/>
    <mergeCell ref="B7:C7"/>
    <mergeCell ref="B8:C8"/>
    <mergeCell ref="B9:C9"/>
    <mergeCell ref="B10:C10"/>
    <mergeCell ref="B11:C11"/>
    <mergeCell ref="B12:C12"/>
    <mergeCell ref="A22:C22"/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B35:C35"/>
    <mergeCell ref="B36:C36"/>
    <mergeCell ref="M40:O40"/>
    <mergeCell ref="B27:C27"/>
    <mergeCell ref="B28:C28"/>
    <mergeCell ref="B29:C29"/>
    <mergeCell ref="B30:C30"/>
    <mergeCell ref="B31:C31"/>
    <mergeCell ref="A42:C42"/>
    <mergeCell ref="P40:R40"/>
    <mergeCell ref="B38:C38"/>
    <mergeCell ref="A37:C37"/>
    <mergeCell ref="D3:R3"/>
    <mergeCell ref="A4:C5"/>
    <mergeCell ref="A40:C40"/>
    <mergeCell ref="A32:C32"/>
    <mergeCell ref="B33:C33"/>
    <mergeCell ref="B34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VceZSCH</dc:creator>
  <cp:keywords/>
  <dc:description/>
  <cp:lastModifiedBy>Andrzej</cp:lastModifiedBy>
  <dcterms:created xsi:type="dcterms:W3CDTF">2020-03-27T11:19:18Z</dcterms:created>
  <dcterms:modified xsi:type="dcterms:W3CDTF">2020-05-12T13:42:11Z</dcterms:modified>
  <cp:category/>
  <cp:version/>
  <cp:contentType/>
  <cp:contentStatus/>
</cp:coreProperties>
</file>